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240" yWindow="120" windowWidth="14820" windowHeight="14340"/>
  </bookViews>
  <sheets>
    <sheet name="Testresultate" sheetId="1" r:id="rId1"/>
    <sheet name="Bewertungskriterien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33" i="1" l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U6" i="1"/>
  <c r="Z6" i="1"/>
  <c r="S6" i="1"/>
  <c r="AA6" i="1"/>
  <c r="Y6" i="1"/>
  <c r="V6" i="1"/>
  <c r="V5" i="1"/>
  <c r="U4" i="1"/>
  <c r="Z4" i="1"/>
  <c r="AA4" i="1"/>
  <c r="V4" i="1"/>
  <c r="I31" i="1"/>
  <c r="W31" i="1"/>
  <c r="K31" i="1"/>
  <c r="X31" i="1"/>
  <c r="S31" i="1"/>
  <c r="Y31" i="1"/>
  <c r="U31" i="1"/>
  <c r="Z31" i="1"/>
  <c r="AA31" i="1"/>
  <c r="M31" i="1"/>
  <c r="AB31" i="1"/>
  <c r="P31" i="1"/>
  <c r="Q31" i="1"/>
  <c r="AC31" i="1"/>
  <c r="I32" i="1"/>
  <c r="W32" i="1"/>
  <c r="K32" i="1"/>
  <c r="X32" i="1"/>
  <c r="S32" i="1"/>
  <c r="Y32" i="1"/>
  <c r="U32" i="1"/>
  <c r="Z32" i="1"/>
  <c r="AA32" i="1"/>
  <c r="M32" i="1"/>
  <c r="AB32" i="1"/>
  <c r="P32" i="1"/>
  <c r="Q32" i="1"/>
  <c r="AC32" i="1"/>
  <c r="I33" i="1"/>
  <c r="W33" i="1"/>
  <c r="K33" i="1"/>
  <c r="X33" i="1"/>
  <c r="S33" i="1"/>
  <c r="Y33" i="1"/>
  <c r="U33" i="1"/>
  <c r="Z33" i="1"/>
  <c r="AA33" i="1"/>
  <c r="M33" i="1"/>
  <c r="AB33" i="1"/>
  <c r="P33" i="1"/>
  <c r="Q33" i="1"/>
  <c r="AC33" i="1"/>
  <c r="I5" i="1"/>
  <c r="W5" i="1"/>
  <c r="K5" i="1"/>
  <c r="X5" i="1"/>
  <c r="S5" i="1"/>
  <c r="Y5" i="1"/>
  <c r="U5" i="1"/>
  <c r="Z5" i="1"/>
  <c r="AA5" i="1"/>
  <c r="M5" i="1"/>
  <c r="AB5" i="1"/>
  <c r="P5" i="1"/>
  <c r="Q5" i="1"/>
  <c r="AC5" i="1"/>
  <c r="I6" i="1"/>
  <c r="W6" i="1"/>
  <c r="K6" i="1"/>
  <c r="X6" i="1"/>
  <c r="M6" i="1"/>
  <c r="AB6" i="1"/>
  <c r="P6" i="1"/>
  <c r="Q6" i="1"/>
  <c r="AC6" i="1"/>
  <c r="I7" i="1"/>
  <c r="W7" i="1"/>
  <c r="K7" i="1"/>
  <c r="X7" i="1"/>
  <c r="S7" i="1"/>
  <c r="Y7" i="1"/>
  <c r="U7" i="1"/>
  <c r="Z7" i="1"/>
  <c r="AA7" i="1"/>
  <c r="M7" i="1"/>
  <c r="AB7" i="1"/>
  <c r="P7" i="1"/>
  <c r="Q7" i="1"/>
  <c r="AC7" i="1"/>
  <c r="I8" i="1"/>
  <c r="W8" i="1"/>
  <c r="K8" i="1"/>
  <c r="X8" i="1"/>
  <c r="S8" i="1"/>
  <c r="Y8" i="1"/>
  <c r="U8" i="1"/>
  <c r="Z8" i="1"/>
  <c r="AA8" i="1"/>
  <c r="M8" i="1"/>
  <c r="AB8" i="1"/>
  <c r="P8" i="1"/>
  <c r="Q8" i="1"/>
  <c r="AC8" i="1"/>
  <c r="I9" i="1"/>
  <c r="W9" i="1"/>
  <c r="K9" i="1"/>
  <c r="X9" i="1"/>
  <c r="S9" i="1"/>
  <c r="Y9" i="1"/>
  <c r="U9" i="1"/>
  <c r="Z9" i="1"/>
  <c r="AA9" i="1"/>
  <c r="M9" i="1"/>
  <c r="AB9" i="1"/>
  <c r="P9" i="1"/>
  <c r="Q9" i="1"/>
  <c r="AC9" i="1"/>
  <c r="I10" i="1"/>
  <c r="W10" i="1"/>
  <c r="K10" i="1"/>
  <c r="X10" i="1"/>
  <c r="S10" i="1"/>
  <c r="Y10" i="1"/>
  <c r="U10" i="1"/>
  <c r="Z10" i="1"/>
  <c r="AA10" i="1"/>
  <c r="M10" i="1"/>
  <c r="AB10" i="1"/>
  <c r="P10" i="1"/>
  <c r="Q10" i="1"/>
  <c r="AC10" i="1"/>
  <c r="I11" i="1"/>
  <c r="W11" i="1"/>
  <c r="K11" i="1"/>
  <c r="X11" i="1"/>
  <c r="S11" i="1"/>
  <c r="Y11" i="1"/>
  <c r="U11" i="1"/>
  <c r="Z11" i="1"/>
  <c r="AA11" i="1"/>
  <c r="M11" i="1"/>
  <c r="AB11" i="1"/>
  <c r="P11" i="1"/>
  <c r="Q11" i="1"/>
  <c r="AC11" i="1"/>
  <c r="I12" i="1"/>
  <c r="W12" i="1"/>
  <c r="K12" i="1"/>
  <c r="X12" i="1"/>
  <c r="S12" i="1"/>
  <c r="Y12" i="1"/>
  <c r="U12" i="1"/>
  <c r="Z12" i="1"/>
  <c r="AA12" i="1"/>
  <c r="M12" i="1"/>
  <c r="AB12" i="1"/>
  <c r="P12" i="1"/>
  <c r="Q12" i="1"/>
  <c r="AC12" i="1"/>
  <c r="I13" i="1"/>
  <c r="W13" i="1"/>
  <c r="K13" i="1"/>
  <c r="X13" i="1"/>
  <c r="S13" i="1"/>
  <c r="Y13" i="1"/>
  <c r="U13" i="1"/>
  <c r="Z13" i="1"/>
  <c r="AA13" i="1"/>
  <c r="M13" i="1"/>
  <c r="AB13" i="1"/>
  <c r="P13" i="1"/>
  <c r="Q13" i="1"/>
  <c r="AC13" i="1"/>
  <c r="I14" i="1"/>
  <c r="W14" i="1"/>
  <c r="K14" i="1"/>
  <c r="X14" i="1"/>
  <c r="S14" i="1"/>
  <c r="Y14" i="1"/>
  <c r="U14" i="1"/>
  <c r="Z14" i="1"/>
  <c r="AA14" i="1"/>
  <c r="M14" i="1"/>
  <c r="AB14" i="1"/>
  <c r="P14" i="1"/>
  <c r="Q14" i="1"/>
  <c r="AC14" i="1"/>
  <c r="I15" i="1"/>
  <c r="W15" i="1"/>
  <c r="K15" i="1"/>
  <c r="X15" i="1"/>
  <c r="S15" i="1"/>
  <c r="Y15" i="1"/>
  <c r="U15" i="1"/>
  <c r="Z15" i="1"/>
  <c r="AA15" i="1"/>
  <c r="M15" i="1"/>
  <c r="AB15" i="1"/>
  <c r="P15" i="1"/>
  <c r="Q15" i="1"/>
  <c r="AC15" i="1"/>
  <c r="I16" i="1"/>
  <c r="W16" i="1"/>
  <c r="K16" i="1"/>
  <c r="X16" i="1"/>
  <c r="S16" i="1"/>
  <c r="Y16" i="1"/>
  <c r="U16" i="1"/>
  <c r="Z16" i="1"/>
  <c r="AA16" i="1"/>
  <c r="M16" i="1"/>
  <c r="AB16" i="1"/>
  <c r="P16" i="1"/>
  <c r="Q16" i="1"/>
  <c r="AC16" i="1"/>
  <c r="I17" i="1"/>
  <c r="W17" i="1"/>
  <c r="K17" i="1"/>
  <c r="X17" i="1"/>
  <c r="S17" i="1"/>
  <c r="Y17" i="1"/>
  <c r="U17" i="1"/>
  <c r="Z17" i="1"/>
  <c r="AA17" i="1"/>
  <c r="M17" i="1"/>
  <c r="AB17" i="1"/>
  <c r="P17" i="1"/>
  <c r="Q17" i="1"/>
  <c r="AC17" i="1"/>
  <c r="I18" i="1"/>
  <c r="W18" i="1"/>
  <c r="K18" i="1"/>
  <c r="X18" i="1"/>
  <c r="S18" i="1"/>
  <c r="Y18" i="1"/>
  <c r="U18" i="1"/>
  <c r="Z18" i="1"/>
  <c r="AA18" i="1"/>
  <c r="M18" i="1"/>
  <c r="AB18" i="1"/>
  <c r="P18" i="1"/>
  <c r="Q18" i="1"/>
  <c r="AC18" i="1"/>
  <c r="I19" i="1"/>
  <c r="W19" i="1"/>
  <c r="K19" i="1"/>
  <c r="X19" i="1"/>
  <c r="S19" i="1"/>
  <c r="Y19" i="1"/>
  <c r="U19" i="1"/>
  <c r="Z19" i="1"/>
  <c r="AA19" i="1"/>
  <c r="M19" i="1"/>
  <c r="AB19" i="1"/>
  <c r="P19" i="1"/>
  <c r="Q19" i="1"/>
  <c r="AC19" i="1"/>
  <c r="I20" i="1"/>
  <c r="W20" i="1"/>
  <c r="K20" i="1"/>
  <c r="X20" i="1"/>
  <c r="S20" i="1"/>
  <c r="Y20" i="1"/>
  <c r="U20" i="1"/>
  <c r="Z20" i="1"/>
  <c r="AA20" i="1"/>
  <c r="M20" i="1"/>
  <c r="AB20" i="1"/>
  <c r="P20" i="1"/>
  <c r="Q20" i="1"/>
  <c r="AC20" i="1"/>
  <c r="I21" i="1"/>
  <c r="W21" i="1"/>
  <c r="K21" i="1"/>
  <c r="X21" i="1"/>
  <c r="S21" i="1"/>
  <c r="Y21" i="1"/>
  <c r="U21" i="1"/>
  <c r="Z21" i="1"/>
  <c r="AA21" i="1"/>
  <c r="M21" i="1"/>
  <c r="AB21" i="1"/>
  <c r="P21" i="1"/>
  <c r="Q21" i="1"/>
  <c r="AC21" i="1"/>
  <c r="I22" i="1"/>
  <c r="W22" i="1"/>
  <c r="K22" i="1"/>
  <c r="X22" i="1"/>
  <c r="S22" i="1"/>
  <c r="Y22" i="1"/>
  <c r="U22" i="1"/>
  <c r="Z22" i="1"/>
  <c r="AA22" i="1"/>
  <c r="M22" i="1"/>
  <c r="AB22" i="1"/>
  <c r="P22" i="1"/>
  <c r="Q22" i="1"/>
  <c r="AC22" i="1"/>
  <c r="I23" i="1"/>
  <c r="W23" i="1"/>
  <c r="K23" i="1"/>
  <c r="X23" i="1"/>
  <c r="S23" i="1"/>
  <c r="Y23" i="1"/>
  <c r="U23" i="1"/>
  <c r="Z23" i="1"/>
  <c r="AA23" i="1"/>
  <c r="M23" i="1"/>
  <c r="AB23" i="1"/>
  <c r="P23" i="1"/>
  <c r="Q23" i="1"/>
  <c r="AC23" i="1"/>
  <c r="I24" i="1"/>
  <c r="W24" i="1"/>
  <c r="K24" i="1"/>
  <c r="X24" i="1"/>
  <c r="S24" i="1"/>
  <c r="Y24" i="1"/>
  <c r="U24" i="1"/>
  <c r="Z24" i="1"/>
  <c r="AA24" i="1"/>
  <c r="M24" i="1"/>
  <c r="AB24" i="1"/>
  <c r="P24" i="1"/>
  <c r="Q24" i="1"/>
  <c r="AC24" i="1"/>
  <c r="I25" i="1"/>
  <c r="W25" i="1"/>
  <c r="K25" i="1"/>
  <c r="X25" i="1"/>
  <c r="S25" i="1"/>
  <c r="Y25" i="1"/>
  <c r="U25" i="1"/>
  <c r="Z25" i="1"/>
  <c r="AA25" i="1"/>
  <c r="M25" i="1"/>
  <c r="AB25" i="1"/>
  <c r="P25" i="1"/>
  <c r="Q25" i="1"/>
  <c r="AC25" i="1"/>
  <c r="I26" i="1"/>
  <c r="W26" i="1"/>
  <c r="K26" i="1"/>
  <c r="X26" i="1"/>
  <c r="S26" i="1"/>
  <c r="Y26" i="1"/>
  <c r="U26" i="1"/>
  <c r="Z26" i="1"/>
  <c r="AA26" i="1"/>
  <c r="M26" i="1"/>
  <c r="AB26" i="1"/>
  <c r="P26" i="1"/>
  <c r="Q26" i="1"/>
  <c r="AC26" i="1"/>
  <c r="I27" i="1"/>
  <c r="W27" i="1"/>
  <c r="K27" i="1"/>
  <c r="X27" i="1"/>
  <c r="S27" i="1"/>
  <c r="Y27" i="1"/>
  <c r="U27" i="1"/>
  <c r="Z27" i="1"/>
  <c r="AA27" i="1"/>
  <c r="M27" i="1"/>
  <c r="AB27" i="1"/>
  <c r="P27" i="1"/>
  <c r="Q27" i="1"/>
  <c r="AC27" i="1"/>
  <c r="I28" i="1"/>
  <c r="W28" i="1"/>
  <c r="K28" i="1"/>
  <c r="X28" i="1"/>
  <c r="S28" i="1"/>
  <c r="Y28" i="1"/>
  <c r="U28" i="1"/>
  <c r="Z28" i="1"/>
  <c r="AA28" i="1"/>
  <c r="M28" i="1"/>
  <c r="AB28" i="1"/>
  <c r="P28" i="1"/>
  <c r="Q28" i="1"/>
  <c r="AC28" i="1"/>
  <c r="I29" i="1"/>
  <c r="W29" i="1"/>
  <c r="K29" i="1"/>
  <c r="X29" i="1"/>
  <c r="S29" i="1"/>
  <c r="Y29" i="1"/>
  <c r="U29" i="1"/>
  <c r="Z29" i="1"/>
  <c r="AA29" i="1"/>
  <c r="M29" i="1"/>
  <c r="AB29" i="1"/>
  <c r="P29" i="1"/>
  <c r="Q29" i="1"/>
  <c r="AC29" i="1"/>
  <c r="I30" i="1"/>
  <c r="W30" i="1"/>
  <c r="K30" i="1"/>
  <c r="X30" i="1"/>
  <c r="S30" i="1"/>
  <c r="Y30" i="1"/>
  <c r="U30" i="1"/>
  <c r="Z30" i="1"/>
  <c r="AA30" i="1"/>
  <c r="M30" i="1"/>
  <c r="AB30" i="1"/>
  <c r="P30" i="1"/>
  <c r="Q30" i="1"/>
  <c r="AC30" i="1"/>
  <c r="I4" i="1"/>
  <c r="W4" i="1"/>
  <c r="K4" i="1"/>
  <c r="X4" i="1"/>
  <c r="S4" i="1"/>
  <c r="Y4" i="1"/>
  <c r="M4" i="1"/>
  <c r="AB4" i="1"/>
  <c r="P4" i="1"/>
  <c r="Q4" i="1"/>
  <c r="AC4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5" i="1"/>
  <c r="G4" i="1"/>
</calcChain>
</file>

<file path=xl/sharedStrings.xml><?xml version="1.0" encoding="utf-8"?>
<sst xmlns="http://schemas.openxmlformats.org/spreadsheetml/2006/main" count="45" uniqueCount="42">
  <si>
    <t>Vorname</t>
  </si>
  <si>
    <t>Name</t>
  </si>
  <si>
    <t>Genügend</t>
  </si>
  <si>
    <t>Ungenügend</t>
  </si>
  <si>
    <t>Unsichere Zone</t>
  </si>
  <si>
    <t>Ventrale Rumpfkette [s]</t>
  </si>
  <si>
    <t>Laterale Rumpfkette [s]</t>
  </si>
  <si>
    <t>Dorsale Rumpfkette [s]</t>
  </si>
  <si>
    <t>89-115</t>
  </si>
  <si>
    <t>&lt; 89</t>
  </si>
  <si>
    <t>&gt; 115</t>
  </si>
  <si>
    <t>44-57</t>
  </si>
  <si>
    <t>&gt; 57</t>
  </si>
  <si>
    <t>&lt; 44</t>
  </si>
  <si>
    <t>72-89</t>
  </si>
  <si>
    <t>&gt; 89</t>
  </si>
  <si>
    <t>&lt; 72</t>
  </si>
  <si>
    <t>Klasse</t>
  </si>
  <si>
    <t>&lt; 0</t>
  </si>
  <si>
    <t>0 - 10</t>
  </si>
  <si>
    <t>&gt; 10</t>
  </si>
  <si>
    <t>Stand and reach [cm]</t>
  </si>
  <si>
    <t>Einbeinstand [s]</t>
  </si>
  <si>
    <t>47-57</t>
  </si>
  <si>
    <t>&lt; 47</t>
  </si>
  <si>
    <t>Total</t>
  </si>
  <si>
    <t>Links</t>
  </si>
  <si>
    <t>Rechts</t>
  </si>
  <si>
    <r>
      <t>Ventrale Rumpfkette</t>
    </r>
    <r>
      <rPr>
        <vertAlign val="superscript"/>
        <sz val="11"/>
        <color theme="1"/>
        <rFont val="Calibri"/>
        <family val="2"/>
        <scheme val="minor"/>
      </rPr>
      <t>1</t>
    </r>
  </si>
  <si>
    <r>
      <t>Dorsale Rumpfkette</t>
    </r>
    <r>
      <rPr>
        <vertAlign val="superscript"/>
        <sz val="11"/>
        <color theme="1"/>
        <rFont val="Calibri"/>
        <family val="2"/>
        <scheme val="minor"/>
      </rPr>
      <t>1</t>
    </r>
  </si>
  <si>
    <r>
      <t>Laterale Rumpfkette</t>
    </r>
    <r>
      <rPr>
        <vertAlign val="superscript"/>
        <sz val="11"/>
        <color theme="1"/>
        <rFont val="Calibri"/>
        <family val="2"/>
        <scheme val="minor"/>
      </rPr>
      <t>1</t>
    </r>
  </si>
  <si>
    <r>
      <t>Stand and reach</t>
    </r>
    <r>
      <rPr>
        <vertAlign val="superscript"/>
        <sz val="11"/>
        <color theme="1"/>
        <rFont val="Calibri"/>
        <family val="2"/>
        <scheme val="minor"/>
      </rPr>
      <t>2</t>
    </r>
  </si>
  <si>
    <r>
      <t>Einbeinstand</t>
    </r>
    <r>
      <rPr>
        <vertAlign val="superscript"/>
        <sz val="11"/>
        <color theme="1"/>
        <rFont val="Calibri"/>
        <family val="2"/>
        <scheme val="minor"/>
      </rPr>
      <t>3</t>
    </r>
  </si>
  <si>
    <t>Referenzwerte</t>
  </si>
  <si>
    <t>1 Swiss Olympic</t>
  </si>
  <si>
    <t>2 mobilesport.ch</t>
  </si>
  <si>
    <t>Körpergewicht [kg]</t>
  </si>
  <si>
    <t>Grösse [m]</t>
  </si>
  <si>
    <r>
      <t>BMI [kg/m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]</t>
    </r>
  </si>
  <si>
    <t>Körperliche Voraussetzungen</t>
  </si>
  <si>
    <t>3 Technische Weisung zum Fitnesstest der Armee TFA für die Rekrutierung
"Unsichere Zone" entspricht dem Bereich "sehr gut" des TFA
"Genügend" entspricht dem Bereich "hervorragend" des TFA</t>
  </si>
  <si>
    <t>Trainingsempfehlung (K=Kräftigung, D=Dehnung)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</si>
</sst>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2">
    <xf numFmtId="0" fontId="0" fillId="0" borderId="0" xfId="0"/>
    <xf numFmtId="0" fontId="2" fillId="3" borderId="1" xfId="0" applyFont="1" applyFill="1" applyBorder="1"/>
    <xf numFmtId="0" fontId="0" fillId="7" borderId="1" xfId="0" applyFill="1" applyBorder="1" applyAlignment="1">
      <alignment horizontal="center"/>
    </xf>
    <xf numFmtId="0" fontId="0" fillId="0" borderId="1" xfId="0" applyBorder="1"/>
    <xf numFmtId="0" fontId="0" fillId="8" borderId="1" xfId="0" applyFill="1" applyBorder="1"/>
    <xf numFmtId="0" fontId="0" fillId="9" borderId="0" xfId="0" applyFill="1"/>
    <xf numFmtId="0" fontId="0" fillId="9" borderId="0" xfId="0" applyFill="1" applyBorder="1"/>
    <xf numFmtId="0" fontId="1" fillId="9" borderId="0" xfId="0" applyFont="1" applyFill="1"/>
    <xf numFmtId="0" fontId="1" fillId="9" borderId="0" xfId="0" applyFont="1" applyFill="1" applyBorder="1"/>
    <xf numFmtId="0" fontId="0" fillId="8" borderId="4" xfId="0" applyFill="1" applyBorder="1"/>
    <xf numFmtId="0" fontId="2" fillId="8" borderId="5" xfId="0" applyFont="1" applyFill="1" applyBorder="1"/>
    <xf numFmtId="0" fontId="0" fillId="0" borderId="4" xfId="0" applyBorder="1"/>
    <xf numFmtId="0" fontId="2" fillId="0" borderId="5" xfId="0" applyFont="1" applyBorder="1"/>
    <xf numFmtId="0" fontId="0" fillId="0" borderId="6" xfId="0" applyBorder="1"/>
    <xf numFmtId="0" fontId="2" fillId="0" borderId="7" xfId="0" applyFont="1" applyBorder="1"/>
    <xf numFmtId="0" fontId="2" fillId="0" borderId="2" xfId="0" applyFont="1" applyBorder="1"/>
    <xf numFmtId="0" fontId="2" fillId="0" borderId="10" xfId="0" applyFont="1" applyBorder="1"/>
    <xf numFmtId="0" fontId="0" fillId="0" borderId="12" xfId="0" applyBorder="1"/>
    <xf numFmtId="0" fontId="1" fillId="0" borderId="1" xfId="0" applyFont="1" applyBorder="1"/>
    <xf numFmtId="0" fontId="1" fillId="8" borderId="1" xfId="0" applyFont="1" applyFill="1" applyBorder="1"/>
    <xf numFmtId="0" fontId="0" fillId="5" borderId="10" xfId="0" applyFill="1" applyBorder="1" applyAlignment="1">
      <alignment horizontal="center"/>
    </xf>
    <xf numFmtId="0" fontId="2" fillId="4" borderId="10" xfId="0" applyFont="1" applyFill="1" applyBorder="1"/>
    <xf numFmtId="0" fontId="2" fillId="4" borderId="3" xfId="0" applyFont="1" applyFill="1" applyBorder="1"/>
    <xf numFmtId="0" fontId="2" fillId="3" borderId="5" xfId="0" applyFont="1" applyFill="1" applyBorder="1"/>
    <xf numFmtId="0" fontId="0" fillId="6" borderId="12" xfId="0" applyFill="1" applyBorder="1" applyAlignment="1">
      <alignment horizontal="center"/>
    </xf>
    <xf numFmtId="0" fontId="3" fillId="2" borderId="12" xfId="0" applyFont="1" applyFill="1" applyBorder="1"/>
    <xf numFmtId="0" fontId="3" fillId="2" borderId="7" xfId="0" applyFont="1" applyFill="1" applyBorder="1"/>
    <xf numFmtId="0" fontId="0" fillId="5" borderId="2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4" borderId="8" xfId="0" applyFill="1" applyBorder="1"/>
    <xf numFmtId="0" fontId="0" fillId="3" borderId="16" xfId="0" applyFill="1" applyBorder="1"/>
    <xf numFmtId="0" fontId="0" fillId="2" borderId="17" xfId="0" applyFill="1" applyBorder="1"/>
    <xf numFmtId="0" fontId="0" fillId="5" borderId="19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2" fillId="8" borderId="15" xfId="0" applyFont="1" applyFill="1" applyBorder="1"/>
    <xf numFmtId="0" fontId="0" fillId="8" borderId="22" xfId="0" applyFill="1" applyBorder="1"/>
    <xf numFmtId="0" fontId="2" fillId="8" borderId="23" xfId="0" applyFont="1" applyFill="1" applyBorder="1"/>
    <xf numFmtId="0" fontId="2" fillId="0" borderId="23" xfId="0" applyFont="1" applyBorder="1"/>
    <xf numFmtId="0" fontId="2" fillId="0" borderId="14" xfId="0" applyFont="1" applyBorder="1"/>
    <xf numFmtId="0" fontId="2" fillId="9" borderId="0" xfId="0" applyFont="1" applyFill="1" applyBorder="1"/>
    <xf numFmtId="0" fontId="2" fillId="9" borderId="22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1" fillId="9" borderId="0" xfId="1" applyFont="1" applyFill="1"/>
    <xf numFmtId="0" fontId="0" fillId="8" borderId="18" xfId="0" applyFill="1" applyBorder="1"/>
    <xf numFmtId="0" fontId="0" fillId="0" borderId="18" xfId="0" applyBorder="1"/>
    <xf numFmtId="0" fontId="0" fillId="0" borderId="20" xfId="0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9" borderId="0" xfId="0" applyFont="1" applyFill="1"/>
    <xf numFmtId="0" fontId="0" fillId="8" borderId="29" xfId="0" applyFill="1" applyBorder="1"/>
    <xf numFmtId="0" fontId="0" fillId="0" borderId="29" xfId="0" applyBorder="1"/>
    <xf numFmtId="0" fontId="0" fillId="0" borderId="30" xfId="0" applyBorder="1"/>
    <xf numFmtId="0" fontId="2" fillId="0" borderId="13" xfId="0" applyFont="1" applyBorder="1"/>
    <xf numFmtId="2" fontId="2" fillId="0" borderId="1" xfId="0" applyNumberFormat="1" applyFont="1" applyBorder="1"/>
    <xf numFmtId="2" fontId="0" fillId="8" borderId="1" xfId="0" applyNumberFormat="1" applyFill="1" applyBorder="1"/>
    <xf numFmtId="2" fontId="0" fillId="0" borderId="1" xfId="0" applyNumberFormat="1" applyBorder="1"/>
    <xf numFmtId="164" fontId="2" fillId="0" borderId="4" xfId="0" applyNumberFormat="1" applyFont="1" applyBorder="1"/>
    <xf numFmtId="2" fontId="2" fillId="0" borderId="5" xfId="0" applyNumberFormat="1" applyFont="1" applyBorder="1"/>
    <xf numFmtId="164" fontId="0" fillId="8" borderId="4" xfId="0" applyNumberFormat="1" applyFill="1" applyBorder="1"/>
    <xf numFmtId="164" fontId="0" fillId="0" borderId="4" xfId="0" applyNumberFormat="1" applyBorder="1"/>
    <xf numFmtId="164" fontId="0" fillId="0" borderId="6" xfId="0" applyNumberFormat="1" applyBorder="1"/>
    <xf numFmtId="2" fontId="0" fillId="0" borderId="12" xfId="0" applyNumberFormat="1" applyBorder="1"/>
    <xf numFmtId="164" fontId="0" fillId="8" borderId="5" xfId="0" applyNumberFormat="1" applyFill="1" applyBorder="1"/>
    <xf numFmtId="164" fontId="0" fillId="0" borderId="5" xfId="0" applyNumberFormat="1" applyBorder="1"/>
    <xf numFmtId="0" fontId="7" fillId="9" borderId="0" xfId="0" applyFont="1" applyFill="1"/>
    <xf numFmtId="0" fontId="2" fillId="0" borderId="23" xfId="0" applyFont="1" applyBorder="1" applyAlignment="1">
      <alignment horizontal="center"/>
    </xf>
    <xf numFmtId="0" fontId="2" fillId="9" borderId="31" xfId="0" applyFont="1" applyFill="1" applyBorder="1" applyAlignment="1">
      <alignment horizontal="center" vertical="center"/>
    </xf>
    <xf numFmtId="0" fontId="0" fillId="8" borderId="32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9" borderId="16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21" xfId="0" applyFont="1" applyFill="1" applyBorder="1" applyAlignment="1">
      <alignment horizontal="center"/>
    </xf>
    <xf numFmtId="0" fontId="3" fillId="9" borderId="0" xfId="0" applyFont="1" applyFill="1" applyAlignment="1">
      <alignment horizontal="left" vertical="top" wrapText="1"/>
    </xf>
    <xf numFmtId="0" fontId="0" fillId="9" borderId="27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9" borderId="26" xfId="0" applyFill="1" applyBorder="1" applyAlignment="1">
      <alignment horizontal="center"/>
    </xf>
  </cellXfs>
  <cellStyles count="2">
    <cellStyle name="Link" xfId="1" builtinId="8"/>
    <cellStyle name="Standard" xfId="0" builtinId="0"/>
  </cellStyles>
  <dxfs count="15"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ont>
        <color auto="1"/>
      </font>
      <fill>
        <patternFill patternType="solid">
          <bgColor rgb="FF92D050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41"/>
  <sheetViews>
    <sheetView tabSelected="1" topLeftCell="P1" workbookViewId="0">
      <selection activeCell="T5" sqref="T5"/>
    </sheetView>
  </sheetViews>
  <sheetFormatPr baseColWidth="10" defaultColWidth="8.6640625" defaultRowHeight="14.4" x14ac:dyDescent="0.3"/>
  <cols>
    <col min="1" max="1" width="8.6640625" style="5"/>
    <col min="3" max="3" width="17.33203125" customWidth="1"/>
    <col min="4" max="4" width="16.21875" customWidth="1"/>
    <col min="5" max="5" width="17.44140625" customWidth="1"/>
    <col min="6" max="7" width="16.21875" customWidth="1"/>
    <col min="8" max="8" width="23.21875" customWidth="1"/>
    <col min="9" max="9" width="15.44140625" customWidth="1"/>
    <col min="10" max="10" width="13.77734375" customWidth="1"/>
    <col min="11" max="11" width="13.6640625" customWidth="1"/>
    <col min="12" max="12" width="8.6640625" style="5"/>
    <col min="13" max="13" width="14.33203125" style="5" customWidth="1"/>
    <col min="14" max="16" width="8.6640625" style="5"/>
    <col min="17" max="17" width="16.21875" style="5" customWidth="1"/>
    <col min="18" max="18" width="14.6640625" customWidth="1"/>
    <col min="19" max="19" width="16.21875" customWidth="1"/>
    <col min="20" max="20" width="14.6640625" customWidth="1"/>
    <col min="21" max="21" width="16.21875" customWidth="1"/>
    <col min="22" max="22" width="108.88671875" style="5" customWidth="1"/>
    <col min="23" max="23" width="9.6640625" style="5" customWidth="1"/>
    <col min="24" max="25" width="11.21875" style="5" customWidth="1"/>
    <col min="26" max="26" width="16.21875" style="5" customWidth="1"/>
    <col min="27" max="27" width="18.44140625" style="5" customWidth="1"/>
    <col min="28" max="50" width="8.6640625" style="5"/>
  </cols>
  <sheetData>
    <row r="1" spans="2:30" s="5" customFormat="1" ht="15" thickBot="1" x14ac:dyDescent="0.35">
      <c r="S1" s="7"/>
      <c r="U1" s="7"/>
    </row>
    <row r="2" spans="2:30" x14ac:dyDescent="0.3">
      <c r="B2" s="15" t="s">
        <v>17</v>
      </c>
      <c r="C2" s="16" t="s">
        <v>0</v>
      </c>
      <c r="D2" s="55" t="s">
        <v>1</v>
      </c>
      <c r="E2" s="73" t="s">
        <v>39</v>
      </c>
      <c r="F2" s="74"/>
      <c r="G2" s="75"/>
      <c r="H2" s="81" t="s">
        <v>5</v>
      </c>
      <c r="I2" s="82"/>
      <c r="J2" s="73" t="s">
        <v>7</v>
      </c>
      <c r="K2" s="74"/>
      <c r="L2" s="83" t="s">
        <v>21</v>
      </c>
      <c r="M2" s="84"/>
      <c r="N2" s="83" t="s">
        <v>22</v>
      </c>
      <c r="O2" s="85"/>
      <c r="P2" s="85"/>
      <c r="Q2" s="84"/>
      <c r="R2" s="73" t="s">
        <v>6</v>
      </c>
      <c r="S2" s="74"/>
      <c r="T2" s="74"/>
      <c r="U2" s="74"/>
      <c r="V2" s="69" t="s">
        <v>41</v>
      </c>
    </row>
    <row r="3" spans="2:30" ht="16.2" x14ac:dyDescent="0.3">
      <c r="B3" s="76"/>
      <c r="C3" s="77"/>
      <c r="D3" s="78"/>
      <c r="E3" s="59" t="s">
        <v>36</v>
      </c>
      <c r="F3" s="56" t="s">
        <v>37</v>
      </c>
      <c r="G3" s="60" t="s">
        <v>38</v>
      </c>
      <c r="H3" s="76"/>
      <c r="I3" s="78"/>
      <c r="J3" s="76"/>
      <c r="K3" s="78"/>
      <c r="L3" s="79"/>
      <c r="M3" s="80"/>
      <c r="N3" s="42" t="s">
        <v>26</v>
      </c>
      <c r="O3" s="44" t="s">
        <v>27</v>
      </c>
      <c r="P3" s="44" t="s">
        <v>25</v>
      </c>
      <c r="Q3" s="43"/>
      <c r="R3" s="49" t="s">
        <v>26</v>
      </c>
      <c r="S3" s="50"/>
      <c r="T3" s="49" t="s">
        <v>27</v>
      </c>
      <c r="U3" s="68"/>
      <c r="V3" s="71"/>
    </row>
    <row r="4" spans="2:30" x14ac:dyDescent="0.3">
      <c r="B4" s="9"/>
      <c r="C4" s="4"/>
      <c r="D4" s="52"/>
      <c r="E4" s="61"/>
      <c r="F4" s="57"/>
      <c r="G4" s="65" t="e">
        <f>E4/(F4*F4)</f>
        <v>#DIV/0!</v>
      </c>
      <c r="H4" s="46"/>
      <c r="I4" s="10" t="str">
        <f>IF(H4&gt;Bewertungskriterien!$D$3,Bewertungskriterien!$B$3,IF(H4&gt;(Bewertungskriterien!$D$4-1),Bewertungskriterien!$B$4,Bewertungskriterien!$B$5))</f>
        <v>Ungenügend</v>
      </c>
      <c r="J4" s="9"/>
      <c r="K4" s="38" t="str">
        <f>IF(J4&gt;Bewertungskriterien!$F$3,Bewertungskriterien!$B$3,IF(J4&gt;(Bewertungskriterien!$F$4-1),Bewertungskriterien!$B$4,Bewertungskriterien!$B$5))</f>
        <v>Ungenügend</v>
      </c>
      <c r="L4" s="37"/>
      <c r="M4" s="36" t="str">
        <f>IF(L4&gt;Bewertungskriterien!$H$3,Bewertungskriterien!$B$3,IF(L4&gt;(Bewertungskriterien!$H$4-1),Bewertungskriterien!$B$4,Bewertungskriterien!$B$5))</f>
        <v>Unsichere Zone</v>
      </c>
      <c r="N4" s="37"/>
      <c r="O4" s="4"/>
      <c r="P4" s="4">
        <f>N4+O4</f>
        <v>0</v>
      </c>
      <c r="Q4" s="36" t="str">
        <f>IF(P4&gt;Bewertungskriterien!$J$3,Bewertungskriterien!$B$3,IF(P4&gt;(Bewertungskriterien!$J$4-1),Bewertungskriterien!$B$4,Bewertungskriterien!$B$5))</f>
        <v>Ungenügend</v>
      </c>
      <c r="R4" s="9"/>
      <c r="S4" s="10" t="str">
        <f>IF(R4&gt;Bewertungskriterien!$L$3,Bewertungskriterien!$B$3,IF(R4&gt;(Bewertungskriterien!$L$4-1),Bewertungskriterien!$B$4,Bewertungskriterien!$B$5))</f>
        <v>Ungenügend</v>
      </c>
      <c r="T4" s="9"/>
      <c r="U4" s="38" t="str">
        <f>IF(T4&gt;Bewertungskriterien!$L$3,Bewertungskriterien!$B$3,IF(T4&gt;(Bewertungskriterien!$L$4-1),Bewertungskriterien!$B$4,Bewertungskriterien!$B$5))</f>
        <v>Ungenügend</v>
      </c>
      <c r="V4" s="70" t="str">
        <f>(W4&amp;""&amp;X4&amp;""&amp;Y4&amp;""&amp;Z4&amp;""&amp;AA4&amp;""&amp;AB4&amp;""&amp;AC4)</f>
        <v>Bauch (K) Rücken (K) linke Seite (K) rechte Seite (K) hintere Oberschenkel (D) Gleichgewicht</v>
      </c>
      <c r="W4" s="67" t="str">
        <f>IF(OR(I4=Bewertungskriterien!B$5, I4=Bewertungskriterien!B$4),"Bauch (K)","")</f>
        <v>Bauch (K)</v>
      </c>
      <c r="X4" s="67" t="str">
        <f>IF(OR(K4=Bewertungskriterien!B$5, K4=Bewertungskriterien!B$4)," Rücken (K)","")</f>
        <v xml:space="preserve"> Rücken (K)</v>
      </c>
      <c r="Y4" s="67" t="str">
        <f>IF(OR(S4=Bewertungskriterien!B$5, S4=Bewertungskriterien!B$4)," linke Seite (K)","")</f>
        <v xml:space="preserve"> linke Seite (K)</v>
      </c>
      <c r="Z4" s="67" t="str">
        <f>IF(OR(U4=Bewertungskriterien!B$5, U4=Bewertungskriterien!B$4)," rechte Seite (K)","")</f>
        <v xml:space="preserve"> rechte Seite (K)</v>
      </c>
      <c r="AA4" s="67" t="str">
        <f>IF(U4=S4,""," Seitenunterschiede ausgleichen (K)")</f>
        <v/>
      </c>
      <c r="AB4" s="67" t="str">
        <f>IF(OR(M4=Bewertungskriterien!B$5, M4=Bewertungskriterien!B$4)," hintere Oberschenkel (D)","")</f>
        <v xml:space="preserve"> hintere Oberschenkel (D)</v>
      </c>
      <c r="AC4" s="67" t="str">
        <f>IF(OR(Q4=Bewertungskriterien!B$5, Q4=Bewertungskriterien!B$4)," Gleichgewicht","")</f>
        <v xml:space="preserve"> Gleichgewicht</v>
      </c>
      <c r="AD4" s="67"/>
    </row>
    <row r="5" spans="2:30" x14ac:dyDescent="0.3">
      <c r="B5" s="11"/>
      <c r="C5" s="3"/>
      <c r="D5" s="53"/>
      <c r="E5" s="62"/>
      <c r="F5" s="58"/>
      <c r="G5" s="66" t="e">
        <f>E5/(F5*F5)</f>
        <v>#DIV/0!</v>
      </c>
      <c r="H5" s="47"/>
      <c r="I5" s="12" t="str">
        <f>IF(H5&gt;Bewertungskriterien!$D$3,Bewertungskriterien!$B$3,IF(H5&gt;(Bewertungskriterien!$D$4-1),Bewertungskriterien!$B$4,Bewertungskriterien!$B$5))</f>
        <v>Ungenügend</v>
      </c>
      <c r="J5" s="11"/>
      <c r="K5" s="39" t="str">
        <f>IF(J5&gt;Bewertungskriterien!$F$3,Bewertungskriterien!$B$3,IF(J5&gt;(Bewertungskriterien!$F$4-1),Bewertungskriterien!$B$4,Bewertungskriterien!$B$5))</f>
        <v>Ungenügend</v>
      </c>
      <c r="L5" s="11"/>
      <c r="M5" s="12" t="str">
        <f>IF(L5&gt;Bewertungskriterien!$H$3,Bewertungskriterien!$B$3,IF(L5&gt;(Bewertungskriterien!$H$4-1),Bewertungskriterien!$B$4,Bewertungskriterien!$B$5))</f>
        <v>Unsichere Zone</v>
      </c>
      <c r="N5" s="11"/>
      <c r="O5" s="3"/>
      <c r="P5" s="3">
        <f t="shared" ref="P5:P33" si="0">N5+O5</f>
        <v>0</v>
      </c>
      <c r="Q5" s="12" t="str">
        <f>IF(P5&gt;Bewertungskriterien!$J$3,Bewertungskriterien!$B$3,IF(P5&gt;(Bewertungskriterien!$J$4-1),Bewertungskriterien!$B$4,Bewertungskriterien!$B$5))</f>
        <v>Ungenügend</v>
      </c>
      <c r="R5" s="11"/>
      <c r="S5" s="12" t="str">
        <f>IF(R5&gt;Bewertungskriterien!$L$3,Bewertungskriterien!$B$3,IF(R5&gt;(Bewertungskriterien!$L$4-1),Bewertungskriterien!$B$4,Bewertungskriterien!$B$5))</f>
        <v>Ungenügend</v>
      </c>
      <c r="T5" s="11"/>
      <c r="U5" s="39" t="str">
        <f>IF(T5&gt;Bewertungskriterien!$L$3,Bewertungskriterien!$B$3,IF(T5&gt;(Bewertungskriterien!$L$4-1),Bewertungskriterien!$B$4,Bewertungskriterien!$B$5))</f>
        <v>Ungenügend</v>
      </c>
      <c r="V5" s="71" t="str">
        <f>(W5&amp;""&amp;X5&amp;""&amp;Y5&amp;""&amp;Z5&amp;""&amp;AA5&amp;""&amp;AB5&amp;""&amp;AC5)</f>
        <v>Bauch (K) Rücken (K) linke Seite (K) rechte Seite (K) hintere Oberschenkel (D) Gleichgewicht</v>
      </c>
      <c r="W5" s="67" t="str">
        <f>IF(OR(I5=Bewertungskriterien!B$5, I5=Bewertungskriterien!B$4),"Bauch (K)","")</f>
        <v>Bauch (K)</v>
      </c>
      <c r="X5" s="67" t="str">
        <f>IF(OR(K5=Bewertungskriterien!B$5, K5=Bewertungskriterien!B$4)," Rücken (K)","")</f>
        <v xml:space="preserve"> Rücken (K)</v>
      </c>
      <c r="Y5" s="67" t="str">
        <f>IF(OR(S5=Bewertungskriterien!B$5, S5=Bewertungskriterien!B$4)," linke Seite (K)","")</f>
        <v xml:space="preserve"> linke Seite (K)</v>
      </c>
      <c r="Z5" s="67" t="str">
        <f>IF(OR(U5=Bewertungskriterien!B$5, U5=Bewertungskriterien!B$4)," rechte Seite (K)","")</f>
        <v xml:space="preserve"> rechte Seite (K)</v>
      </c>
      <c r="AA5" s="67" t="str">
        <f t="shared" ref="AA5:AA30" si="1">IF(U5=S5,""," Seitenunterschiede ausgleichen (K)")</f>
        <v/>
      </c>
      <c r="AB5" s="67" t="str">
        <f>IF(OR(M5=Bewertungskriterien!B$5, M5=Bewertungskriterien!B$4)," hintere Oberschenkel (D)","")</f>
        <v xml:space="preserve"> hintere Oberschenkel (D)</v>
      </c>
      <c r="AC5" s="67" t="str">
        <f>IF(OR(Q5=Bewertungskriterien!B$5, Q5=Bewertungskriterien!B$4)," Gleichgewicht","")</f>
        <v xml:space="preserve"> Gleichgewicht</v>
      </c>
    </row>
    <row r="6" spans="2:30" x14ac:dyDescent="0.3">
      <c r="B6" s="9"/>
      <c r="C6" s="4"/>
      <c r="D6" s="52"/>
      <c r="E6" s="61"/>
      <c r="F6" s="57"/>
      <c r="G6" s="65" t="e">
        <f t="shared" ref="G6:G33" si="2">E6/(F6*F6)</f>
        <v>#DIV/0!</v>
      </c>
      <c r="H6" s="46"/>
      <c r="I6" s="10" t="str">
        <f>IF(H6&gt;Bewertungskriterien!$D$3,Bewertungskriterien!$B$3,IF(H6&gt;(Bewertungskriterien!$D$4-1),Bewertungskriterien!$B$4,Bewertungskriterien!$B$5))</f>
        <v>Ungenügend</v>
      </c>
      <c r="J6" s="9"/>
      <c r="K6" s="38" t="str">
        <f>IF(J6&gt;Bewertungskriterien!$F$3,Bewertungskriterien!$B$3,IF(J6&gt;(Bewertungskriterien!$F$4-1),Bewertungskriterien!$B$4,Bewertungskriterien!$B$5))</f>
        <v>Ungenügend</v>
      </c>
      <c r="L6" s="9"/>
      <c r="M6" s="10" t="str">
        <f>IF(L6&gt;Bewertungskriterien!$H$3,Bewertungskriterien!$B$3,IF(L6&gt;(Bewertungskriterien!$H$4-1),Bewertungskriterien!$B$4,Bewertungskriterien!$B$5))</f>
        <v>Unsichere Zone</v>
      </c>
      <c r="N6" s="9"/>
      <c r="O6" s="4"/>
      <c r="P6" s="4">
        <f t="shared" si="0"/>
        <v>0</v>
      </c>
      <c r="Q6" s="10" t="str">
        <f>IF(P6&gt;Bewertungskriterien!$J$3,Bewertungskriterien!$B$3,IF(P6&gt;(Bewertungskriterien!$J$4-1),Bewertungskriterien!$B$4,Bewertungskriterien!$B$5))</f>
        <v>Ungenügend</v>
      </c>
      <c r="R6" s="9"/>
      <c r="S6" s="10" t="str">
        <f>IF(R6&gt;Bewertungskriterien!$L$3,Bewertungskriterien!$B$3,IF(R6&gt;(Bewertungskriterien!$L$4-1),Bewertungskriterien!$B$4,Bewertungskriterien!$B$5))</f>
        <v>Ungenügend</v>
      </c>
      <c r="T6" s="9"/>
      <c r="U6" s="38" t="str">
        <f>IF(T6&gt;Bewertungskriterien!$L$3,Bewertungskriterien!$B$3,IF(T6&gt;(Bewertungskriterien!$L$4-1),Bewertungskriterien!$B$4,Bewertungskriterien!$B$5))</f>
        <v>Ungenügend</v>
      </c>
      <c r="V6" s="70" t="str">
        <f t="shared" ref="V6:V33" si="3">(W6&amp;""&amp;X6&amp;""&amp;Y6&amp;""&amp;Z6&amp;""&amp;AA6&amp;""&amp;AB6&amp;""&amp;AC6)</f>
        <v>Bauch (K) Rücken (K) linke Seite (K) rechte Seite (K) hintere Oberschenkel (D) Gleichgewicht</v>
      </c>
      <c r="W6" s="67" t="str">
        <f>IF(OR(I6=Bewertungskriterien!B$5, I6=Bewertungskriterien!B$4),"Bauch (K)","")</f>
        <v>Bauch (K)</v>
      </c>
      <c r="X6" s="67" t="str">
        <f>IF(OR(K6=Bewertungskriterien!B$5, K6=Bewertungskriterien!B$4)," Rücken (K)","")</f>
        <v xml:space="preserve"> Rücken (K)</v>
      </c>
      <c r="Y6" s="67" t="str">
        <f>IF(OR(S6=Bewertungskriterien!B$5, S6=Bewertungskriterien!B$4)," linke Seite (K)","")</f>
        <v xml:space="preserve"> linke Seite (K)</v>
      </c>
      <c r="Z6" s="67" t="str">
        <f>IF(OR(U6=Bewertungskriterien!B$5, U6=Bewertungskriterien!B$4)," rechte Seite (K)","")</f>
        <v xml:space="preserve"> rechte Seite (K)</v>
      </c>
      <c r="AA6" s="67" t="str">
        <f t="shared" si="1"/>
        <v/>
      </c>
      <c r="AB6" s="67" t="str">
        <f>IF(OR(M6=Bewertungskriterien!B$5, M6=Bewertungskriterien!B$4)," hintere Oberschenkel (D)","")</f>
        <v xml:space="preserve"> hintere Oberschenkel (D)</v>
      </c>
      <c r="AC6" s="67" t="str">
        <f>IF(OR(Q6=Bewertungskriterien!B$5, Q6=Bewertungskriterien!B$4)," Gleichgewicht","")</f>
        <v xml:space="preserve"> Gleichgewicht</v>
      </c>
    </row>
    <row r="7" spans="2:30" x14ac:dyDescent="0.3">
      <c r="B7" s="11"/>
      <c r="C7" s="3"/>
      <c r="D7" s="53"/>
      <c r="E7" s="62"/>
      <c r="F7" s="58"/>
      <c r="G7" s="66" t="e">
        <f t="shared" si="2"/>
        <v>#DIV/0!</v>
      </c>
      <c r="H7" s="47"/>
      <c r="I7" s="12" t="str">
        <f>IF(H7&gt;Bewertungskriterien!$D$3,Bewertungskriterien!$B$3,IF(H7&gt;(Bewertungskriterien!$D$4-1),Bewertungskriterien!$B$4,Bewertungskriterien!$B$5))</f>
        <v>Ungenügend</v>
      </c>
      <c r="J7" s="11"/>
      <c r="K7" s="39" t="str">
        <f>IF(J7&gt;Bewertungskriterien!$F$3,Bewertungskriterien!$B$3,IF(J7&gt;(Bewertungskriterien!$F$4-1),Bewertungskriterien!$B$4,Bewertungskriterien!$B$5))</f>
        <v>Ungenügend</v>
      </c>
      <c r="L7" s="11"/>
      <c r="M7" s="12" t="str">
        <f>IF(L7&gt;Bewertungskriterien!$H$3,Bewertungskriterien!$B$3,IF(L7&gt;(Bewertungskriterien!$H$4-1),Bewertungskriterien!$B$4,Bewertungskriterien!$B$5))</f>
        <v>Unsichere Zone</v>
      </c>
      <c r="N7" s="11"/>
      <c r="O7" s="3"/>
      <c r="P7" s="3">
        <f t="shared" si="0"/>
        <v>0</v>
      </c>
      <c r="Q7" s="12" t="str">
        <f>IF(P7&gt;Bewertungskriterien!$J$3,Bewertungskriterien!$B$3,IF(P7&gt;(Bewertungskriterien!$J$4-1),Bewertungskriterien!$B$4,Bewertungskriterien!$B$5))</f>
        <v>Ungenügend</v>
      </c>
      <c r="R7" s="11"/>
      <c r="S7" s="12" t="str">
        <f>IF(R7&gt;Bewertungskriterien!$L$3,Bewertungskriterien!$B$3,IF(R7&gt;(Bewertungskriterien!$L$4-1),Bewertungskriterien!$B$4,Bewertungskriterien!$B$5))</f>
        <v>Ungenügend</v>
      </c>
      <c r="T7" s="11"/>
      <c r="U7" s="39" t="str">
        <f>IF(T7&gt;Bewertungskriterien!$L$3,Bewertungskriterien!$B$3,IF(T7&gt;(Bewertungskriterien!$L$4-1),Bewertungskriterien!$B$4,Bewertungskriterien!$B$5))</f>
        <v>Ungenügend</v>
      </c>
      <c r="V7" s="71" t="str">
        <f t="shared" si="3"/>
        <v>Bauch (K) Rücken (K) linke Seite (K) rechte Seite (K) hintere Oberschenkel (D) Gleichgewicht</v>
      </c>
      <c r="W7" s="67" t="str">
        <f>IF(OR(I7=Bewertungskriterien!B$5, I7=Bewertungskriterien!B$4),"Bauch (K)","")</f>
        <v>Bauch (K)</v>
      </c>
      <c r="X7" s="67" t="str">
        <f>IF(OR(K7=Bewertungskriterien!B$5, K7=Bewertungskriterien!B$4)," Rücken (K)","")</f>
        <v xml:space="preserve"> Rücken (K)</v>
      </c>
      <c r="Y7" s="67" t="str">
        <f>IF(OR(S7=Bewertungskriterien!B$5, S7=Bewertungskriterien!B$4)," linke Seite (K)","")</f>
        <v xml:space="preserve"> linke Seite (K)</v>
      </c>
      <c r="Z7" s="67" t="str">
        <f>IF(OR(U7=Bewertungskriterien!B$5, U7=Bewertungskriterien!B$4)," rechte Seite (K)","")</f>
        <v xml:space="preserve"> rechte Seite (K)</v>
      </c>
      <c r="AA7" s="67" t="str">
        <f t="shared" si="1"/>
        <v/>
      </c>
      <c r="AB7" s="67" t="str">
        <f>IF(OR(M7=Bewertungskriterien!B$5, M7=Bewertungskriterien!B$4)," hintere Oberschenkel (D)","")</f>
        <v xml:space="preserve"> hintere Oberschenkel (D)</v>
      </c>
      <c r="AC7" s="67" t="str">
        <f>IF(OR(Q7=Bewertungskriterien!B$5, Q7=Bewertungskriterien!B$4)," Gleichgewicht","")</f>
        <v xml:space="preserve"> Gleichgewicht</v>
      </c>
    </row>
    <row r="8" spans="2:30" x14ac:dyDescent="0.3">
      <c r="B8" s="9"/>
      <c r="C8" s="4"/>
      <c r="D8" s="52"/>
      <c r="E8" s="61"/>
      <c r="F8" s="57"/>
      <c r="G8" s="65" t="e">
        <f t="shared" si="2"/>
        <v>#DIV/0!</v>
      </c>
      <c r="H8" s="46"/>
      <c r="I8" s="10" t="str">
        <f>IF(H8&gt;Bewertungskriterien!$D$3,Bewertungskriterien!$B$3,IF(H8&gt;(Bewertungskriterien!$D$4-1),Bewertungskriterien!$B$4,Bewertungskriterien!$B$5))</f>
        <v>Ungenügend</v>
      </c>
      <c r="J8" s="9"/>
      <c r="K8" s="38" t="str">
        <f>IF(J8&gt;Bewertungskriterien!$F$3,Bewertungskriterien!$B$3,IF(J8&gt;(Bewertungskriterien!$F$4-1),Bewertungskriterien!$B$4,Bewertungskriterien!$B$5))</f>
        <v>Ungenügend</v>
      </c>
      <c r="L8" s="9"/>
      <c r="M8" s="10" t="str">
        <f>IF(L8&gt;Bewertungskriterien!$H$3,Bewertungskriterien!$B$3,IF(L8&gt;(Bewertungskriterien!$H$4-1),Bewertungskriterien!$B$4,Bewertungskriterien!$B$5))</f>
        <v>Unsichere Zone</v>
      </c>
      <c r="N8" s="9"/>
      <c r="O8" s="4"/>
      <c r="P8" s="4">
        <f t="shared" si="0"/>
        <v>0</v>
      </c>
      <c r="Q8" s="10" t="str">
        <f>IF(P8&gt;Bewertungskriterien!$J$3,Bewertungskriterien!$B$3,IF(P8&gt;(Bewertungskriterien!$J$4-1),Bewertungskriterien!$B$4,Bewertungskriterien!$B$5))</f>
        <v>Ungenügend</v>
      </c>
      <c r="R8" s="9"/>
      <c r="S8" s="10" t="str">
        <f>IF(R8&gt;Bewertungskriterien!$L$3,Bewertungskriterien!$B$3,IF(R8&gt;(Bewertungskriterien!$L$4-1),Bewertungskriterien!$B$4,Bewertungskriterien!$B$5))</f>
        <v>Ungenügend</v>
      </c>
      <c r="T8" s="9"/>
      <c r="U8" s="38" t="str">
        <f>IF(T8&gt;Bewertungskriterien!$L$3,Bewertungskriterien!$B$3,IF(T8&gt;(Bewertungskriterien!$L$4-1),Bewertungskriterien!$B$4,Bewertungskriterien!$B$5))</f>
        <v>Ungenügend</v>
      </c>
      <c r="V8" s="70" t="str">
        <f t="shared" si="3"/>
        <v>Bauch (K) Rücken (K) linke Seite (K) rechte Seite (K) hintere Oberschenkel (D) Gleichgewicht</v>
      </c>
      <c r="W8" s="67" t="str">
        <f>IF(OR(I8=Bewertungskriterien!B$5, I8=Bewertungskriterien!B$4),"Bauch (K)","")</f>
        <v>Bauch (K)</v>
      </c>
      <c r="X8" s="67" t="str">
        <f>IF(OR(K8=Bewertungskriterien!B$5, K8=Bewertungskriterien!B$4)," Rücken (K)","")</f>
        <v xml:space="preserve"> Rücken (K)</v>
      </c>
      <c r="Y8" s="67" t="str">
        <f>IF(OR(S8=Bewertungskriterien!B$5, S8=Bewertungskriterien!B$4)," linke Seite (K)","")</f>
        <v xml:space="preserve"> linke Seite (K)</v>
      </c>
      <c r="Z8" s="67" t="str">
        <f>IF(OR(U8=Bewertungskriterien!B$5, U8=Bewertungskriterien!B$4)," rechte Seite (K)","")</f>
        <v xml:space="preserve"> rechte Seite (K)</v>
      </c>
      <c r="AA8" s="67" t="str">
        <f t="shared" si="1"/>
        <v/>
      </c>
      <c r="AB8" s="67" t="str">
        <f>IF(OR(M8=Bewertungskriterien!B$5, M8=Bewertungskriterien!B$4)," hintere Oberschenkel (D)","")</f>
        <v xml:space="preserve"> hintere Oberschenkel (D)</v>
      </c>
      <c r="AC8" s="67" t="str">
        <f>IF(OR(Q8=Bewertungskriterien!B$5, Q8=Bewertungskriterien!B$4)," Gleichgewicht","")</f>
        <v xml:space="preserve"> Gleichgewicht</v>
      </c>
    </row>
    <row r="9" spans="2:30" x14ac:dyDescent="0.3">
      <c r="B9" s="11"/>
      <c r="C9" s="18"/>
      <c r="D9" s="53"/>
      <c r="E9" s="62"/>
      <c r="F9" s="58"/>
      <c r="G9" s="66" t="e">
        <f t="shared" si="2"/>
        <v>#DIV/0!</v>
      </c>
      <c r="H9" s="47"/>
      <c r="I9" s="12" t="str">
        <f>IF(H9&gt;Bewertungskriterien!$D$3,Bewertungskriterien!$B$3,IF(H9&gt;(Bewertungskriterien!$D$4-1),Bewertungskriterien!$B$4,Bewertungskriterien!$B$5))</f>
        <v>Ungenügend</v>
      </c>
      <c r="J9" s="9"/>
      <c r="K9" s="39" t="str">
        <f>IF(J9&gt;Bewertungskriterien!$F$3,Bewertungskriterien!$B$3,IF(J9&gt;(Bewertungskriterien!$F$4-1),Bewertungskriterien!$B$4,Bewertungskriterien!$B$5))</f>
        <v>Ungenügend</v>
      </c>
      <c r="L9" s="9"/>
      <c r="M9" s="12" t="str">
        <f>IF(L9&gt;Bewertungskriterien!$H$3,Bewertungskriterien!$B$3,IF(L9&gt;(Bewertungskriterien!$H$4-1),Bewertungskriterien!$B$4,Bewertungskriterien!$B$5))</f>
        <v>Unsichere Zone</v>
      </c>
      <c r="N9" s="11"/>
      <c r="O9" s="3"/>
      <c r="P9" s="3">
        <f t="shared" si="0"/>
        <v>0</v>
      </c>
      <c r="Q9" s="12" t="str">
        <f>IF(P9&gt;Bewertungskriterien!$J$3,Bewertungskriterien!$B$3,IF(P9&gt;(Bewertungskriterien!$J$4-1),Bewertungskriterien!$B$4,Bewertungskriterien!$B$5))</f>
        <v>Ungenügend</v>
      </c>
      <c r="R9" s="9"/>
      <c r="S9" s="12" t="str">
        <f>IF(R9&gt;Bewertungskriterien!$L$3,Bewertungskriterien!$B$3,IF(R9&gt;(Bewertungskriterien!$L$4-1),Bewertungskriterien!$B$4,Bewertungskriterien!$B$5))</f>
        <v>Ungenügend</v>
      </c>
      <c r="T9" s="9"/>
      <c r="U9" s="39" t="str">
        <f>IF(T9&gt;Bewertungskriterien!$L$3,Bewertungskriterien!$B$3,IF(T9&gt;(Bewertungskriterien!$L$4-1),Bewertungskriterien!$B$4,Bewertungskriterien!$B$5))</f>
        <v>Ungenügend</v>
      </c>
      <c r="V9" s="71" t="str">
        <f t="shared" si="3"/>
        <v>Bauch (K) Rücken (K) linke Seite (K) rechte Seite (K) hintere Oberschenkel (D) Gleichgewicht</v>
      </c>
      <c r="W9" s="67" t="str">
        <f>IF(OR(I9=Bewertungskriterien!B$5, I9=Bewertungskriterien!B$4),"Bauch (K)","")</f>
        <v>Bauch (K)</v>
      </c>
      <c r="X9" s="67" t="str">
        <f>IF(OR(K9=Bewertungskriterien!B$5, K9=Bewertungskriterien!B$4)," Rücken (K)","")</f>
        <v xml:space="preserve"> Rücken (K)</v>
      </c>
      <c r="Y9" s="67" t="str">
        <f>IF(OR(S9=Bewertungskriterien!B$5, S9=Bewertungskriterien!B$4)," linke Seite (K)","")</f>
        <v xml:space="preserve"> linke Seite (K)</v>
      </c>
      <c r="Z9" s="67" t="str">
        <f>IF(OR(U9=Bewertungskriterien!B$5, U9=Bewertungskriterien!B$4)," rechte Seite (K)","")</f>
        <v xml:space="preserve"> rechte Seite (K)</v>
      </c>
      <c r="AA9" s="67" t="str">
        <f t="shared" si="1"/>
        <v/>
      </c>
      <c r="AB9" s="67" t="str">
        <f>IF(OR(M9=Bewertungskriterien!B$5, M9=Bewertungskriterien!B$4)," hintere Oberschenkel (D)","")</f>
        <v xml:space="preserve"> hintere Oberschenkel (D)</v>
      </c>
      <c r="AC9" s="67" t="str">
        <f>IF(OR(Q9=Bewertungskriterien!B$5, Q9=Bewertungskriterien!B$4)," Gleichgewicht","")</f>
        <v xml:space="preserve"> Gleichgewicht</v>
      </c>
    </row>
    <row r="10" spans="2:30" x14ac:dyDescent="0.3">
      <c r="B10" s="9"/>
      <c r="C10" s="19"/>
      <c r="D10" s="52"/>
      <c r="E10" s="61"/>
      <c r="F10" s="57"/>
      <c r="G10" s="65" t="e">
        <f t="shared" si="2"/>
        <v>#DIV/0!</v>
      </c>
      <c r="H10" s="46"/>
      <c r="I10" s="10" t="str">
        <f>IF(H10&gt;Bewertungskriterien!$D$3,Bewertungskriterien!$B$3,IF(H10&gt;(Bewertungskriterien!$D$4-1),Bewertungskriterien!$B$4,Bewertungskriterien!$B$5))</f>
        <v>Ungenügend</v>
      </c>
      <c r="J10" s="9"/>
      <c r="K10" s="38" t="str">
        <f>IF(J10&gt;Bewertungskriterien!$F$3,Bewertungskriterien!$B$3,IF(J10&gt;(Bewertungskriterien!$F$4-1),Bewertungskriterien!$B$4,Bewertungskriterien!$B$5))</f>
        <v>Ungenügend</v>
      </c>
      <c r="L10" s="9"/>
      <c r="M10" s="10" t="str">
        <f>IF(L10&gt;Bewertungskriterien!$H$3,Bewertungskriterien!$B$3,IF(L10&gt;(Bewertungskriterien!$H$4-1),Bewertungskriterien!$B$4,Bewertungskriterien!$B$5))</f>
        <v>Unsichere Zone</v>
      </c>
      <c r="N10" s="9"/>
      <c r="O10" s="4"/>
      <c r="P10" s="4">
        <f t="shared" si="0"/>
        <v>0</v>
      </c>
      <c r="Q10" s="10" t="str">
        <f>IF(P10&gt;Bewertungskriterien!$J$3,Bewertungskriterien!$B$3,IF(P10&gt;(Bewertungskriterien!$J$4-1),Bewertungskriterien!$B$4,Bewertungskriterien!$B$5))</f>
        <v>Ungenügend</v>
      </c>
      <c r="R10" s="9"/>
      <c r="S10" s="10" t="str">
        <f>IF(R10&gt;Bewertungskriterien!$L$3,Bewertungskriterien!$B$3,IF(R10&gt;(Bewertungskriterien!$L$4-1),Bewertungskriterien!$B$4,Bewertungskriterien!$B$5))</f>
        <v>Ungenügend</v>
      </c>
      <c r="T10" s="9"/>
      <c r="U10" s="38" t="str">
        <f>IF(T10&gt;Bewertungskriterien!$L$3,Bewertungskriterien!$B$3,IF(T10&gt;(Bewertungskriterien!$L$4-1),Bewertungskriterien!$B$4,Bewertungskriterien!$B$5))</f>
        <v>Ungenügend</v>
      </c>
      <c r="V10" s="70" t="str">
        <f t="shared" si="3"/>
        <v>Bauch (K) Rücken (K) linke Seite (K) rechte Seite (K) hintere Oberschenkel (D) Gleichgewicht</v>
      </c>
      <c r="W10" s="67" t="str">
        <f>IF(OR(I10=Bewertungskriterien!B$5, I10=Bewertungskriterien!B$4),"Bauch (K)","")</f>
        <v>Bauch (K)</v>
      </c>
      <c r="X10" s="67" t="str">
        <f>IF(OR(K10=Bewertungskriterien!B$5, K10=Bewertungskriterien!B$4)," Rücken (K)","")</f>
        <v xml:space="preserve"> Rücken (K)</v>
      </c>
      <c r="Y10" s="67" t="str">
        <f>IF(OR(S10=Bewertungskriterien!B$5, S10=Bewertungskriterien!B$4)," linke Seite (K)","")</f>
        <v xml:space="preserve"> linke Seite (K)</v>
      </c>
      <c r="Z10" s="67" t="str">
        <f>IF(OR(U10=Bewertungskriterien!B$5, U10=Bewertungskriterien!B$4)," rechte Seite (K)","")</f>
        <v xml:space="preserve"> rechte Seite (K)</v>
      </c>
      <c r="AA10" s="67" t="str">
        <f t="shared" si="1"/>
        <v/>
      </c>
      <c r="AB10" s="67" t="str">
        <f>IF(OR(M10=Bewertungskriterien!B$5, M10=Bewertungskriterien!B$4)," hintere Oberschenkel (D)","")</f>
        <v xml:space="preserve"> hintere Oberschenkel (D)</v>
      </c>
      <c r="AC10" s="67" t="str">
        <f>IF(OR(Q10=Bewertungskriterien!B$5, Q10=Bewertungskriterien!B$4)," Gleichgewicht","")</f>
        <v xml:space="preserve"> Gleichgewicht</v>
      </c>
    </row>
    <row r="11" spans="2:30" x14ac:dyDescent="0.3">
      <c r="B11" s="11"/>
      <c r="C11" s="18"/>
      <c r="D11" s="53"/>
      <c r="E11" s="62"/>
      <c r="F11" s="58"/>
      <c r="G11" s="66" t="e">
        <f t="shared" si="2"/>
        <v>#DIV/0!</v>
      </c>
      <c r="H11" s="47"/>
      <c r="I11" s="12" t="str">
        <f>IF(H11&gt;Bewertungskriterien!$D$3,Bewertungskriterien!$B$3,IF(H11&gt;(Bewertungskriterien!$D$4-1),Bewertungskriterien!$B$4,Bewertungskriterien!$B$5))</f>
        <v>Ungenügend</v>
      </c>
      <c r="J11" s="9"/>
      <c r="K11" s="39" t="str">
        <f>IF(J11&gt;Bewertungskriterien!$F$3,Bewertungskriterien!$B$3,IF(J11&gt;(Bewertungskriterien!$F$4-1),Bewertungskriterien!$B$4,Bewertungskriterien!$B$5))</f>
        <v>Ungenügend</v>
      </c>
      <c r="L11" s="9"/>
      <c r="M11" s="12" t="str">
        <f>IF(L11&gt;Bewertungskriterien!$H$3,Bewertungskriterien!$B$3,IF(L11&gt;(Bewertungskriterien!$H$4-1),Bewertungskriterien!$B$4,Bewertungskriterien!$B$5))</f>
        <v>Unsichere Zone</v>
      </c>
      <c r="N11" s="11"/>
      <c r="O11" s="3"/>
      <c r="P11" s="3">
        <f t="shared" si="0"/>
        <v>0</v>
      </c>
      <c r="Q11" s="12" t="str">
        <f>IF(P11&gt;Bewertungskriterien!$J$3,Bewertungskriterien!$B$3,IF(P11&gt;(Bewertungskriterien!$J$4-1),Bewertungskriterien!$B$4,Bewertungskriterien!$B$5))</f>
        <v>Ungenügend</v>
      </c>
      <c r="R11" s="9"/>
      <c r="S11" s="12" t="str">
        <f>IF(R11&gt;Bewertungskriterien!$L$3,Bewertungskriterien!$B$3,IF(R11&gt;(Bewertungskriterien!$L$4-1),Bewertungskriterien!$B$4,Bewertungskriterien!$B$5))</f>
        <v>Ungenügend</v>
      </c>
      <c r="T11" s="9"/>
      <c r="U11" s="39" t="str">
        <f>IF(T11&gt;Bewertungskriterien!$L$3,Bewertungskriterien!$B$3,IF(T11&gt;(Bewertungskriterien!$L$4-1),Bewertungskriterien!$B$4,Bewertungskriterien!$B$5))</f>
        <v>Ungenügend</v>
      </c>
      <c r="V11" s="71" t="str">
        <f t="shared" si="3"/>
        <v>Bauch (K) Rücken (K) linke Seite (K) rechte Seite (K) hintere Oberschenkel (D) Gleichgewicht</v>
      </c>
      <c r="W11" s="67" t="str">
        <f>IF(OR(I11=Bewertungskriterien!B$5, I11=Bewertungskriterien!B$4),"Bauch (K)","")</f>
        <v>Bauch (K)</v>
      </c>
      <c r="X11" s="67" t="str">
        <f>IF(OR(K11=Bewertungskriterien!B$5, K11=Bewertungskriterien!B$4)," Rücken (K)","")</f>
        <v xml:space="preserve"> Rücken (K)</v>
      </c>
      <c r="Y11" s="67" t="str">
        <f>IF(OR(S11=Bewertungskriterien!B$5, S11=Bewertungskriterien!B$4)," linke Seite (K)","")</f>
        <v xml:space="preserve"> linke Seite (K)</v>
      </c>
      <c r="Z11" s="67" t="str">
        <f>IF(OR(U11=Bewertungskriterien!B$5, U11=Bewertungskriterien!B$4)," rechte Seite (K)","")</f>
        <v xml:space="preserve"> rechte Seite (K)</v>
      </c>
      <c r="AA11" s="67" t="str">
        <f t="shared" si="1"/>
        <v/>
      </c>
      <c r="AB11" s="67" t="str">
        <f>IF(OR(M11=Bewertungskriterien!B$5, M11=Bewertungskriterien!B$4)," hintere Oberschenkel (D)","")</f>
        <v xml:space="preserve"> hintere Oberschenkel (D)</v>
      </c>
      <c r="AC11" s="67" t="str">
        <f>IF(OR(Q11=Bewertungskriterien!B$5, Q11=Bewertungskriterien!B$4)," Gleichgewicht","")</f>
        <v xml:space="preserve"> Gleichgewicht</v>
      </c>
    </row>
    <row r="12" spans="2:30" x14ac:dyDescent="0.3">
      <c r="B12" s="9"/>
      <c r="C12" s="4"/>
      <c r="D12" s="52"/>
      <c r="E12" s="61"/>
      <c r="F12" s="57"/>
      <c r="G12" s="65" t="e">
        <f t="shared" si="2"/>
        <v>#DIV/0!</v>
      </c>
      <c r="H12" s="46"/>
      <c r="I12" s="10" t="str">
        <f>IF(H12&gt;Bewertungskriterien!$D$3,Bewertungskriterien!$B$3,IF(H12&gt;(Bewertungskriterien!$D$4-1),Bewertungskriterien!$B$4,Bewertungskriterien!$B$5))</f>
        <v>Ungenügend</v>
      </c>
      <c r="J12" s="9"/>
      <c r="K12" s="38" t="str">
        <f>IF(J12&gt;Bewertungskriterien!$F$3,Bewertungskriterien!$B$3,IF(J12&gt;(Bewertungskriterien!$F$4-1),Bewertungskriterien!$B$4,Bewertungskriterien!$B$5))</f>
        <v>Ungenügend</v>
      </c>
      <c r="L12" s="9"/>
      <c r="M12" s="10" t="str">
        <f>IF(L12&gt;Bewertungskriterien!$H$3,Bewertungskriterien!$B$3,IF(L12&gt;(Bewertungskriterien!$H$4-1),Bewertungskriterien!$B$4,Bewertungskriterien!$B$5))</f>
        <v>Unsichere Zone</v>
      </c>
      <c r="N12" s="9"/>
      <c r="O12" s="4"/>
      <c r="P12" s="4">
        <f t="shared" si="0"/>
        <v>0</v>
      </c>
      <c r="Q12" s="10" t="str">
        <f>IF(P12&gt;Bewertungskriterien!$J$3,Bewertungskriterien!$B$3,IF(P12&gt;(Bewertungskriterien!$J$4-1),Bewertungskriterien!$B$4,Bewertungskriterien!$B$5))</f>
        <v>Ungenügend</v>
      </c>
      <c r="R12" s="9"/>
      <c r="S12" s="10" t="str">
        <f>IF(R12&gt;Bewertungskriterien!$L$3,Bewertungskriterien!$B$3,IF(R12&gt;(Bewertungskriterien!$L$4-1),Bewertungskriterien!$B$4,Bewertungskriterien!$B$5))</f>
        <v>Ungenügend</v>
      </c>
      <c r="T12" s="9"/>
      <c r="U12" s="38" t="str">
        <f>IF(T12&gt;Bewertungskriterien!$L$3,Bewertungskriterien!$B$3,IF(T12&gt;(Bewertungskriterien!$L$4-1),Bewertungskriterien!$B$4,Bewertungskriterien!$B$5))</f>
        <v>Ungenügend</v>
      </c>
      <c r="V12" s="70" t="str">
        <f t="shared" si="3"/>
        <v>Bauch (K) Rücken (K) linke Seite (K) rechte Seite (K) hintere Oberschenkel (D) Gleichgewicht</v>
      </c>
      <c r="W12" s="67" t="str">
        <f>IF(OR(I12=Bewertungskriterien!B$5, I12=Bewertungskriterien!B$4),"Bauch (K)","")</f>
        <v>Bauch (K)</v>
      </c>
      <c r="X12" s="67" t="str">
        <f>IF(OR(K12=Bewertungskriterien!B$5, K12=Bewertungskriterien!B$4)," Rücken (K)","")</f>
        <v xml:space="preserve"> Rücken (K)</v>
      </c>
      <c r="Y12" s="67" t="str">
        <f>IF(OR(S12=Bewertungskriterien!B$5, S12=Bewertungskriterien!B$4)," linke Seite (K)","")</f>
        <v xml:space="preserve"> linke Seite (K)</v>
      </c>
      <c r="Z12" s="67" t="str">
        <f>IF(OR(U12=Bewertungskriterien!B$5, U12=Bewertungskriterien!B$4)," rechte Seite (K)","")</f>
        <v xml:space="preserve"> rechte Seite (K)</v>
      </c>
      <c r="AA12" s="67" t="str">
        <f t="shared" si="1"/>
        <v/>
      </c>
      <c r="AB12" s="67" t="str">
        <f>IF(OR(M12=Bewertungskriterien!B$5, M12=Bewertungskriterien!B$4)," hintere Oberschenkel (D)","")</f>
        <v xml:space="preserve"> hintere Oberschenkel (D)</v>
      </c>
      <c r="AC12" s="67" t="str">
        <f>IF(OR(Q12=Bewertungskriterien!B$5, Q12=Bewertungskriterien!B$4)," Gleichgewicht","")</f>
        <v xml:space="preserve"> Gleichgewicht</v>
      </c>
    </row>
    <row r="13" spans="2:30" x14ac:dyDescent="0.3">
      <c r="B13" s="11"/>
      <c r="C13" s="3"/>
      <c r="D13" s="53"/>
      <c r="E13" s="62"/>
      <c r="F13" s="58"/>
      <c r="G13" s="66" t="e">
        <f t="shared" si="2"/>
        <v>#DIV/0!</v>
      </c>
      <c r="H13" s="47"/>
      <c r="I13" s="12" t="str">
        <f>IF(H13&gt;Bewertungskriterien!$D$3,Bewertungskriterien!$B$3,IF(H13&gt;(Bewertungskriterien!$D$4-1),Bewertungskriterien!$B$4,Bewertungskriterien!$B$5))</f>
        <v>Ungenügend</v>
      </c>
      <c r="J13" s="9"/>
      <c r="K13" s="39" t="str">
        <f>IF(J13&gt;Bewertungskriterien!$F$3,Bewertungskriterien!$B$3,IF(J13&gt;(Bewertungskriterien!$F$4-1),Bewertungskriterien!$B$4,Bewertungskriterien!$B$5))</f>
        <v>Ungenügend</v>
      </c>
      <c r="L13" s="9"/>
      <c r="M13" s="12" t="str">
        <f>IF(L13&gt;Bewertungskriterien!$H$3,Bewertungskriterien!$B$3,IF(L13&gt;(Bewertungskriterien!$H$4-1),Bewertungskriterien!$B$4,Bewertungskriterien!$B$5))</f>
        <v>Unsichere Zone</v>
      </c>
      <c r="N13" s="11"/>
      <c r="O13" s="3"/>
      <c r="P13" s="3">
        <f t="shared" si="0"/>
        <v>0</v>
      </c>
      <c r="Q13" s="12" t="str">
        <f>IF(P13&gt;Bewertungskriterien!$J$3,Bewertungskriterien!$B$3,IF(P13&gt;(Bewertungskriterien!$J$4-1),Bewertungskriterien!$B$4,Bewertungskriterien!$B$5))</f>
        <v>Ungenügend</v>
      </c>
      <c r="R13" s="9"/>
      <c r="S13" s="12" t="str">
        <f>IF(R13&gt;Bewertungskriterien!$L$3,Bewertungskriterien!$B$3,IF(R13&gt;(Bewertungskriterien!$L$4-1),Bewertungskriterien!$B$4,Bewertungskriterien!$B$5))</f>
        <v>Ungenügend</v>
      </c>
      <c r="T13" s="9"/>
      <c r="U13" s="39" t="str">
        <f>IF(T13&gt;Bewertungskriterien!$L$3,Bewertungskriterien!$B$3,IF(T13&gt;(Bewertungskriterien!$L$4-1),Bewertungskriterien!$B$4,Bewertungskriterien!$B$5))</f>
        <v>Ungenügend</v>
      </c>
      <c r="V13" s="71" t="str">
        <f t="shared" si="3"/>
        <v>Bauch (K) Rücken (K) linke Seite (K) rechte Seite (K) hintere Oberschenkel (D) Gleichgewicht</v>
      </c>
      <c r="W13" s="67" t="str">
        <f>IF(OR(I13=Bewertungskriterien!B$5, I13=Bewertungskriterien!B$4),"Bauch (K)","")</f>
        <v>Bauch (K)</v>
      </c>
      <c r="X13" s="67" t="str">
        <f>IF(OR(K13=Bewertungskriterien!B$5, K13=Bewertungskriterien!B$4)," Rücken (K)","")</f>
        <v xml:space="preserve"> Rücken (K)</v>
      </c>
      <c r="Y13" s="67" t="str">
        <f>IF(OR(S13=Bewertungskriterien!B$5, S13=Bewertungskriterien!B$4)," linke Seite (K)","")</f>
        <v xml:space="preserve"> linke Seite (K)</v>
      </c>
      <c r="Z13" s="67" t="str">
        <f>IF(OR(U13=Bewertungskriterien!B$5, U13=Bewertungskriterien!B$4)," rechte Seite (K)","")</f>
        <v xml:space="preserve"> rechte Seite (K)</v>
      </c>
      <c r="AA13" s="67" t="str">
        <f t="shared" si="1"/>
        <v/>
      </c>
      <c r="AB13" s="67" t="str">
        <f>IF(OR(M13=Bewertungskriterien!B$5, M13=Bewertungskriterien!B$4)," hintere Oberschenkel (D)","")</f>
        <v xml:space="preserve"> hintere Oberschenkel (D)</v>
      </c>
      <c r="AC13" s="67" t="str">
        <f>IF(OR(Q13=Bewertungskriterien!B$5, Q13=Bewertungskriterien!B$4)," Gleichgewicht","")</f>
        <v xml:space="preserve"> Gleichgewicht</v>
      </c>
    </row>
    <row r="14" spans="2:30" x14ac:dyDescent="0.3">
      <c r="B14" s="9"/>
      <c r="C14" s="4"/>
      <c r="D14" s="52"/>
      <c r="E14" s="61"/>
      <c r="F14" s="57"/>
      <c r="G14" s="65" t="e">
        <f t="shared" si="2"/>
        <v>#DIV/0!</v>
      </c>
      <c r="H14" s="46"/>
      <c r="I14" s="10" t="str">
        <f>IF(H14&gt;Bewertungskriterien!$D$3,Bewertungskriterien!$B$3,IF(H14&gt;(Bewertungskriterien!$D$4-1),Bewertungskriterien!$B$4,Bewertungskriterien!$B$5))</f>
        <v>Ungenügend</v>
      </c>
      <c r="J14" s="9"/>
      <c r="K14" s="38" t="str">
        <f>IF(J14&gt;Bewertungskriterien!$F$3,Bewertungskriterien!$B$3,IF(J14&gt;(Bewertungskriterien!$F$4-1),Bewertungskriterien!$B$4,Bewertungskriterien!$B$5))</f>
        <v>Ungenügend</v>
      </c>
      <c r="L14" s="9"/>
      <c r="M14" s="10" t="str">
        <f>IF(L14&gt;Bewertungskriterien!$H$3,Bewertungskriterien!$B$3,IF(L14&gt;(Bewertungskriterien!$H$4-1),Bewertungskriterien!$B$4,Bewertungskriterien!$B$5))</f>
        <v>Unsichere Zone</v>
      </c>
      <c r="N14" s="9"/>
      <c r="O14" s="4"/>
      <c r="P14" s="4">
        <f t="shared" si="0"/>
        <v>0</v>
      </c>
      <c r="Q14" s="10" t="str">
        <f>IF(P14&gt;Bewertungskriterien!$J$3,Bewertungskriterien!$B$3,IF(P14&gt;(Bewertungskriterien!$J$4-1),Bewertungskriterien!$B$4,Bewertungskriterien!$B$5))</f>
        <v>Ungenügend</v>
      </c>
      <c r="R14" s="9"/>
      <c r="S14" s="10" t="str">
        <f>IF(R14&gt;Bewertungskriterien!$L$3,Bewertungskriterien!$B$3,IF(R14&gt;(Bewertungskriterien!$L$4-1),Bewertungskriterien!$B$4,Bewertungskriterien!$B$5))</f>
        <v>Ungenügend</v>
      </c>
      <c r="T14" s="9"/>
      <c r="U14" s="38" t="str">
        <f>IF(T14&gt;Bewertungskriterien!$L$3,Bewertungskriterien!$B$3,IF(T14&gt;(Bewertungskriterien!$L$4-1),Bewertungskriterien!$B$4,Bewertungskriterien!$B$5))</f>
        <v>Ungenügend</v>
      </c>
      <c r="V14" s="70" t="str">
        <f t="shared" si="3"/>
        <v>Bauch (K) Rücken (K) linke Seite (K) rechte Seite (K) hintere Oberschenkel (D) Gleichgewicht</v>
      </c>
      <c r="W14" s="67" t="str">
        <f>IF(OR(I14=Bewertungskriterien!B$5, I14=Bewertungskriterien!B$4),"Bauch (K)","")</f>
        <v>Bauch (K)</v>
      </c>
      <c r="X14" s="67" t="str">
        <f>IF(OR(K14=Bewertungskriterien!B$5, K14=Bewertungskriterien!B$4)," Rücken (K)","")</f>
        <v xml:space="preserve"> Rücken (K)</v>
      </c>
      <c r="Y14" s="67" t="str">
        <f>IF(OR(S14=Bewertungskriterien!B$5, S14=Bewertungskriterien!B$4)," linke Seite (K)","")</f>
        <v xml:space="preserve"> linke Seite (K)</v>
      </c>
      <c r="Z14" s="67" t="str">
        <f>IF(OR(U14=Bewertungskriterien!B$5, U14=Bewertungskriterien!B$4)," rechte Seite (K)","")</f>
        <v xml:space="preserve"> rechte Seite (K)</v>
      </c>
      <c r="AA14" s="67" t="str">
        <f t="shared" si="1"/>
        <v/>
      </c>
      <c r="AB14" s="67" t="str">
        <f>IF(OR(M14=Bewertungskriterien!B$5, M14=Bewertungskriterien!B$4)," hintere Oberschenkel (D)","")</f>
        <v xml:space="preserve"> hintere Oberschenkel (D)</v>
      </c>
      <c r="AC14" s="67" t="str">
        <f>IF(OR(Q14=Bewertungskriterien!B$5, Q14=Bewertungskriterien!B$4)," Gleichgewicht","")</f>
        <v xml:space="preserve"> Gleichgewicht</v>
      </c>
    </row>
    <row r="15" spans="2:30" x14ac:dyDescent="0.3">
      <c r="B15" s="11"/>
      <c r="C15" s="3"/>
      <c r="D15" s="53"/>
      <c r="E15" s="62"/>
      <c r="F15" s="58"/>
      <c r="G15" s="66" t="e">
        <f t="shared" si="2"/>
        <v>#DIV/0!</v>
      </c>
      <c r="H15" s="47"/>
      <c r="I15" s="12" t="str">
        <f>IF(H15&gt;Bewertungskriterien!$D$3,Bewertungskriterien!$B$3,IF(H15&gt;(Bewertungskriterien!$D$4-1),Bewertungskriterien!$B$4,Bewertungskriterien!$B$5))</f>
        <v>Ungenügend</v>
      </c>
      <c r="J15" s="9"/>
      <c r="K15" s="39" t="str">
        <f>IF(J15&gt;Bewertungskriterien!$F$3,Bewertungskriterien!$B$3,IF(J15&gt;(Bewertungskriterien!$F$4-1),Bewertungskriterien!$B$4,Bewertungskriterien!$B$5))</f>
        <v>Ungenügend</v>
      </c>
      <c r="L15" s="9"/>
      <c r="M15" s="12" t="str">
        <f>IF(L15&gt;Bewertungskriterien!$H$3,Bewertungskriterien!$B$3,IF(L15&gt;(Bewertungskriterien!$H$4-1),Bewertungskriterien!$B$4,Bewertungskriterien!$B$5))</f>
        <v>Unsichere Zone</v>
      </c>
      <c r="N15" s="11"/>
      <c r="O15" s="3"/>
      <c r="P15" s="3">
        <f t="shared" si="0"/>
        <v>0</v>
      </c>
      <c r="Q15" s="12" t="str">
        <f>IF(P15&gt;Bewertungskriterien!$J$3,Bewertungskriterien!$B$3,IF(P15&gt;(Bewertungskriterien!$J$4-1),Bewertungskriterien!$B$4,Bewertungskriterien!$B$5))</f>
        <v>Ungenügend</v>
      </c>
      <c r="R15" s="9"/>
      <c r="S15" s="12" t="str">
        <f>IF(R15&gt;Bewertungskriterien!$L$3,Bewertungskriterien!$B$3,IF(R15&gt;(Bewertungskriterien!$L$4-1),Bewertungskriterien!$B$4,Bewertungskriterien!$B$5))</f>
        <v>Ungenügend</v>
      </c>
      <c r="T15" s="9"/>
      <c r="U15" s="39" t="str">
        <f>IF(T15&gt;Bewertungskriterien!$L$3,Bewertungskriterien!$B$3,IF(T15&gt;(Bewertungskriterien!$L$4-1),Bewertungskriterien!$B$4,Bewertungskriterien!$B$5))</f>
        <v>Ungenügend</v>
      </c>
      <c r="V15" s="71" t="str">
        <f t="shared" si="3"/>
        <v>Bauch (K) Rücken (K) linke Seite (K) rechte Seite (K) hintere Oberschenkel (D) Gleichgewicht</v>
      </c>
      <c r="W15" s="67" t="str">
        <f>IF(OR(I15=Bewertungskriterien!B$5, I15=Bewertungskriterien!B$4),"Bauch (K)","")</f>
        <v>Bauch (K)</v>
      </c>
      <c r="X15" s="67" t="str">
        <f>IF(OR(K15=Bewertungskriterien!B$5, K15=Bewertungskriterien!B$4)," Rücken (K)","")</f>
        <v xml:space="preserve"> Rücken (K)</v>
      </c>
      <c r="Y15" s="67" t="str">
        <f>IF(OR(S15=Bewertungskriterien!B$5, S15=Bewertungskriterien!B$4)," linke Seite (K)","")</f>
        <v xml:space="preserve"> linke Seite (K)</v>
      </c>
      <c r="Z15" s="67" t="str">
        <f>IF(OR(U15=Bewertungskriterien!B$5, U15=Bewertungskriterien!B$4)," rechte Seite (K)","")</f>
        <v xml:space="preserve"> rechte Seite (K)</v>
      </c>
      <c r="AA15" s="67" t="str">
        <f t="shared" si="1"/>
        <v/>
      </c>
      <c r="AB15" s="67" t="str">
        <f>IF(OR(M15=Bewertungskriterien!B$5, M15=Bewertungskriterien!B$4)," hintere Oberschenkel (D)","")</f>
        <v xml:space="preserve"> hintere Oberschenkel (D)</v>
      </c>
      <c r="AC15" s="67" t="str">
        <f>IF(OR(Q15=Bewertungskriterien!B$5, Q15=Bewertungskriterien!B$4)," Gleichgewicht","")</f>
        <v xml:space="preserve"> Gleichgewicht</v>
      </c>
    </row>
    <row r="16" spans="2:30" x14ac:dyDescent="0.3">
      <c r="B16" s="9"/>
      <c r="C16" s="4"/>
      <c r="D16" s="52"/>
      <c r="E16" s="61"/>
      <c r="F16" s="57"/>
      <c r="G16" s="65" t="e">
        <f t="shared" si="2"/>
        <v>#DIV/0!</v>
      </c>
      <c r="H16" s="46"/>
      <c r="I16" s="10" t="str">
        <f>IF(H16&gt;Bewertungskriterien!$D$3,Bewertungskriterien!$B$3,IF(H16&gt;(Bewertungskriterien!$D$4-1),Bewertungskriterien!$B$4,Bewertungskriterien!$B$5))</f>
        <v>Ungenügend</v>
      </c>
      <c r="J16" s="9"/>
      <c r="K16" s="38" t="str">
        <f>IF(J16&gt;Bewertungskriterien!$F$3,Bewertungskriterien!$B$3,IF(J16&gt;(Bewertungskriterien!$F$4-1),Bewertungskriterien!$B$4,Bewertungskriterien!$B$5))</f>
        <v>Ungenügend</v>
      </c>
      <c r="L16" s="9"/>
      <c r="M16" s="10" t="str">
        <f>IF(L16&gt;Bewertungskriterien!$H$3,Bewertungskriterien!$B$3,IF(L16&gt;(Bewertungskriterien!$H$4-1),Bewertungskriterien!$B$4,Bewertungskriterien!$B$5))</f>
        <v>Unsichere Zone</v>
      </c>
      <c r="N16" s="9"/>
      <c r="O16" s="4"/>
      <c r="P16" s="4">
        <f t="shared" si="0"/>
        <v>0</v>
      </c>
      <c r="Q16" s="10" t="str">
        <f>IF(P16&gt;Bewertungskriterien!$J$3,Bewertungskriterien!$B$3,IF(P16&gt;(Bewertungskriterien!$J$4-1),Bewertungskriterien!$B$4,Bewertungskriterien!$B$5))</f>
        <v>Ungenügend</v>
      </c>
      <c r="R16" s="9"/>
      <c r="S16" s="10" t="str">
        <f>IF(R16&gt;Bewertungskriterien!$L$3,Bewertungskriterien!$B$3,IF(R16&gt;(Bewertungskriterien!$L$4-1),Bewertungskriterien!$B$4,Bewertungskriterien!$B$5))</f>
        <v>Ungenügend</v>
      </c>
      <c r="T16" s="9"/>
      <c r="U16" s="38" t="str">
        <f>IF(T16&gt;Bewertungskriterien!$L$3,Bewertungskriterien!$B$3,IF(T16&gt;(Bewertungskriterien!$L$4-1),Bewertungskriterien!$B$4,Bewertungskriterien!$B$5))</f>
        <v>Ungenügend</v>
      </c>
      <c r="V16" s="70" t="str">
        <f t="shared" si="3"/>
        <v>Bauch (K) Rücken (K) linke Seite (K) rechte Seite (K) hintere Oberschenkel (D) Gleichgewicht</v>
      </c>
      <c r="W16" s="67" t="str">
        <f>IF(OR(I16=Bewertungskriterien!B$5, I16=Bewertungskriterien!B$4),"Bauch (K)","")</f>
        <v>Bauch (K)</v>
      </c>
      <c r="X16" s="67" t="str">
        <f>IF(OR(K16=Bewertungskriterien!B$5, K16=Bewertungskriterien!B$4)," Rücken (K)","")</f>
        <v xml:space="preserve"> Rücken (K)</v>
      </c>
      <c r="Y16" s="67" t="str">
        <f>IF(OR(S16=Bewertungskriterien!B$5, S16=Bewertungskriterien!B$4)," linke Seite (K)","")</f>
        <v xml:space="preserve"> linke Seite (K)</v>
      </c>
      <c r="Z16" s="67" t="str">
        <f>IF(OR(U16=Bewertungskriterien!B$5, U16=Bewertungskriterien!B$4)," rechte Seite (K)","")</f>
        <v xml:space="preserve"> rechte Seite (K)</v>
      </c>
      <c r="AA16" s="67" t="str">
        <f t="shared" si="1"/>
        <v/>
      </c>
      <c r="AB16" s="67" t="str">
        <f>IF(OR(M16=Bewertungskriterien!B$5, M16=Bewertungskriterien!B$4)," hintere Oberschenkel (D)","")</f>
        <v xml:space="preserve"> hintere Oberschenkel (D)</v>
      </c>
      <c r="AC16" s="67" t="str">
        <f>IF(OR(Q16=Bewertungskriterien!B$5, Q16=Bewertungskriterien!B$4)," Gleichgewicht","")</f>
        <v xml:space="preserve"> Gleichgewicht</v>
      </c>
    </row>
    <row r="17" spans="2:29" x14ac:dyDescent="0.3">
      <c r="B17" s="11"/>
      <c r="C17" s="3"/>
      <c r="D17" s="53"/>
      <c r="E17" s="62"/>
      <c r="F17" s="58"/>
      <c r="G17" s="66" t="e">
        <f t="shared" si="2"/>
        <v>#DIV/0!</v>
      </c>
      <c r="H17" s="47"/>
      <c r="I17" s="12" t="str">
        <f>IF(H17&gt;Bewertungskriterien!$D$3,Bewertungskriterien!$B$3,IF(H17&gt;(Bewertungskriterien!$D$4-1),Bewertungskriterien!$B$4,Bewertungskriterien!$B$5))</f>
        <v>Ungenügend</v>
      </c>
      <c r="J17" s="9"/>
      <c r="K17" s="39" t="str">
        <f>IF(J17&gt;Bewertungskriterien!$F$3,Bewertungskriterien!$B$3,IF(J17&gt;(Bewertungskriterien!$F$4-1),Bewertungskriterien!$B$4,Bewertungskriterien!$B$5))</f>
        <v>Ungenügend</v>
      </c>
      <c r="L17" s="9"/>
      <c r="M17" s="12" t="str">
        <f>IF(L17&gt;Bewertungskriterien!$H$3,Bewertungskriterien!$B$3,IF(L17&gt;(Bewertungskriterien!$H$4-1),Bewertungskriterien!$B$4,Bewertungskriterien!$B$5))</f>
        <v>Unsichere Zone</v>
      </c>
      <c r="N17" s="11"/>
      <c r="O17" s="3"/>
      <c r="P17" s="3">
        <f t="shared" si="0"/>
        <v>0</v>
      </c>
      <c r="Q17" s="12" t="str">
        <f>IF(P17&gt;Bewertungskriterien!$J$3,Bewertungskriterien!$B$3,IF(P17&gt;(Bewertungskriterien!$J$4-1),Bewertungskriterien!$B$4,Bewertungskriterien!$B$5))</f>
        <v>Ungenügend</v>
      </c>
      <c r="R17" s="9"/>
      <c r="S17" s="12" t="str">
        <f>IF(R17&gt;Bewertungskriterien!$L$3,Bewertungskriterien!$B$3,IF(R17&gt;(Bewertungskriterien!$L$4-1),Bewertungskriterien!$B$4,Bewertungskriterien!$B$5))</f>
        <v>Ungenügend</v>
      </c>
      <c r="T17" s="9"/>
      <c r="U17" s="39" t="str">
        <f>IF(T17&gt;Bewertungskriterien!$L$3,Bewertungskriterien!$B$3,IF(T17&gt;(Bewertungskriterien!$L$4-1),Bewertungskriterien!$B$4,Bewertungskriterien!$B$5))</f>
        <v>Ungenügend</v>
      </c>
      <c r="V17" s="71" t="str">
        <f t="shared" si="3"/>
        <v>Bauch (K) Rücken (K) linke Seite (K) rechte Seite (K) hintere Oberschenkel (D) Gleichgewicht</v>
      </c>
      <c r="W17" s="67" t="str">
        <f>IF(OR(I17=Bewertungskriterien!B$5, I17=Bewertungskriterien!B$4),"Bauch (K)","")</f>
        <v>Bauch (K)</v>
      </c>
      <c r="X17" s="67" t="str">
        <f>IF(OR(K17=Bewertungskriterien!B$5, K17=Bewertungskriterien!B$4)," Rücken (K)","")</f>
        <v xml:space="preserve"> Rücken (K)</v>
      </c>
      <c r="Y17" s="67" t="str">
        <f>IF(OR(S17=Bewertungskriterien!B$5, S17=Bewertungskriterien!B$4)," linke Seite (K)","")</f>
        <v xml:space="preserve"> linke Seite (K)</v>
      </c>
      <c r="Z17" s="67" t="str">
        <f>IF(OR(U17=Bewertungskriterien!B$5, U17=Bewertungskriterien!B$4)," rechte Seite (K)","")</f>
        <v xml:space="preserve"> rechte Seite (K)</v>
      </c>
      <c r="AA17" s="67" t="str">
        <f t="shared" si="1"/>
        <v/>
      </c>
      <c r="AB17" s="67" t="str">
        <f>IF(OR(M17=Bewertungskriterien!B$5, M17=Bewertungskriterien!B$4)," hintere Oberschenkel (D)","")</f>
        <v xml:space="preserve"> hintere Oberschenkel (D)</v>
      </c>
      <c r="AC17" s="67" t="str">
        <f>IF(OR(Q17=Bewertungskriterien!B$5, Q17=Bewertungskriterien!B$4)," Gleichgewicht","")</f>
        <v xml:space="preserve"> Gleichgewicht</v>
      </c>
    </row>
    <row r="18" spans="2:29" x14ac:dyDescent="0.3">
      <c r="B18" s="9"/>
      <c r="C18" s="4"/>
      <c r="D18" s="52"/>
      <c r="E18" s="61"/>
      <c r="F18" s="57"/>
      <c r="G18" s="65" t="e">
        <f t="shared" si="2"/>
        <v>#DIV/0!</v>
      </c>
      <c r="H18" s="46"/>
      <c r="I18" s="10" t="str">
        <f>IF(H18&gt;Bewertungskriterien!$D$3,Bewertungskriterien!$B$3,IF(H18&gt;(Bewertungskriterien!$D$4-1),Bewertungskriterien!$B$4,Bewertungskriterien!$B$5))</f>
        <v>Ungenügend</v>
      </c>
      <c r="J18" s="9"/>
      <c r="K18" s="38" t="str">
        <f>IF(J18&gt;Bewertungskriterien!$F$3,Bewertungskriterien!$B$3,IF(J18&gt;(Bewertungskriterien!$F$4-1),Bewertungskriterien!$B$4,Bewertungskriterien!$B$5))</f>
        <v>Ungenügend</v>
      </c>
      <c r="L18" s="9"/>
      <c r="M18" s="10" t="str">
        <f>IF(L18&gt;Bewertungskriterien!$H$3,Bewertungskriterien!$B$3,IF(L18&gt;(Bewertungskriterien!$H$4-1),Bewertungskriterien!$B$4,Bewertungskriterien!$B$5))</f>
        <v>Unsichere Zone</v>
      </c>
      <c r="N18" s="9"/>
      <c r="O18" s="4"/>
      <c r="P18" s="4">
        <f t="shared" si="0"/>
        <v>0</v>
      </c>
      <c r="Q18" s="10" t="str">
        <f>IF(P18&gt;Bewertungskriterien!$J$3,Bewertungskriterien!$B$3,IF(P18&gt;(Bewertungskriterien!$J$4-1),Bewertungskriterien!$B$4,Bewertungskriterien!$B$5))</f>
        <v>Ungenügend</v>
      </c>
      <c r="R18" s="9"/>
      <c r="S18" s="10" t="str">
        <f>IF(R18&gt;Bewertungskriterien!$L$3,Bewertungskriterien!$B$3,IF(R18&gt;(Bewertungskriterien!$L$4-1),Bewertungskriterien!$B$4,Bewertungskriterien!$B$5))</f>
        <v>Ungenügend</v>
      </c>
      <c r="T18" s="9"/>
      <c r="U18" s="38" t="str">
        <f>IF(T18&gt;Bewertungskriterien!$L$3,Bewertungskriterien!$B$3,IF(T18&gt;(Bewertungskriterien!$L$4-1),Bewertungskriterien!$B$4,Bewertungskriterien!$B$5))</f>
        <v>Ungenügend</v>
      </c>
      <c r="V18" s="70" t="str">
        <f t="shared" si="3"/>
        <v>Bauch (K) Rücken (K) linke Seite (K) rechte Seite (K) hintere Oberschenkel (D) Gleichgewicht</v>
      </c>
      <c r="W18" s="67" t="str">
        <f>IF(OR(I18=Bewertungskriterien!B$5, I18=Bewertungskriterien!B$4),"Bauch (K)","")</f>
        <v>Bauch (K)</v>
      </c>
      <c r="X18" s="67" t="str">
        <f>IF(OR(K18=Bewertungskriterien!B$5, K18=Bewertungskriterien!B$4)," Rücken (K)","")</f>
        <v xml:space="preserve"> Rücken (K)</v>
      </c>
      <c r="Y18" s="67" t="str">
        <f>IF(OR(S18=Bewertungskriterien!B$5, S18=Bewertungskriterien!B$4)," linke Seite (K)","")</f>
        <v xml:space="preserve"> linke Seite (K)</v>
      </c>
      <c r="Z18" s="67" t="str">
        <f>IF(OR(U18=Bewertungskriterien!B$5, U18=Bewertungskriterien!B$4)," rechte Seite (K)","")</f>
        <v xml:space="preserve"> rechte Seite (K)</v>
      </c>
      <c r="AA18" s="67" t="str">
        <f t="shared" si="1"/>
        <v/>
      </c>
      <c r="AB18" s="67" t="str">
        <f>IF(OR(M18=Bewertungskriterien!B$5, M18=Bewertungskriterien!B$4)," hintere Oberschenkel (D)","")</f>
        <v xml:space="preserve"> hintere Oberschenkel (D)</v>
      </c>
      <c r="AC18" s="67" t="str">
        <f>IF(OR(Q18=Bewertungskriterien!B$5, Q18=Bewertungskriterien!B$4)," Gleichgewicht","")</f>
        <v xml:space="preserve"> Gleichgewicht</v>
      </c>
    </row>
    <row r="19" spans="2:29" x14ac:dyDescent="0.3">
      <c r="B19" s="11"/>
      <c r="C19" s="3"/>
      <c r="D19" s="53"/>
      <c r="E19" s="62"/>
      <c r="F19" s="58"/>
      <c r="G19" s="66" t="e">
        <f t="shared" si="2"/>
        <v>#DIV/0!</v>
      </c>
      <c r="H19" s="47"/>
      <c r="I19" s="12" t="str">
        <f>IF(H19&gt;Bewertungskriterien!$D$3,Bewertungskriterien!$B$3,IF(H19&gt;(Bewertungskriterien!$D$4-1),Bewertungskriterien!$B$4,Bewertungskriterien!$B$5))</f>
        <v>Ungenügend</v>
      </c>
      <c r="J19" s="9"/>
      <c r="K19" s="39" t="str">
        <f>IF(J19&gt;Bewertungskriterien!$F$3,Bewertungskriterien!$B$3,IF(J19&gt;(Bewertungskriterien!$F$4-1),Bewertungskriterien!$B$4,Bewertungskriterien!$B$5))</f>
        <v>Ungenügend</v>
      </c>
      <c r="L19" s="9"/>
      <c r="M19" s="12" t="str">
        <f>IF(L19&gt;Bewertungskriterien!$H$3,Bewertungskriterien!$B$3,IF(L19&gt;(Bewertungskriterien!$H$4-1),Bewertungskriterien!$B$4,Bewertungskriterien!$B$5))</f>
        <v>Unsichere Zone</v>
      </c>
      <c r="N19" s="11"/>
      <c r="O19" s="3"/>
      <c r="P19" s="3">
        <f t="shared" si="0"/>
        <v>0</v>
      </c>
      <c r="Q19" s="12" t="str">
        <f>IF(P19&gt;Bewertungskriterien!$J$3,Bewertungskriterien!$B$3,IF(P19&gt;(Bewertungskriterien!$J$4-1),Bewertungskriterien!$B$4,Bewertungskriterien!$B$5))</f>
        <v>Ungenügend</v>
      </c>
      <c r="R19" s="9"/>
      <c r="S19" s="12" t="str">
        <f>IF(R19&gt;Bewertungskriterien!$L$3,Bewertungskriterien!$B$3,IF(R19&gt;(Bewertungskriterien!$L$4-1),Bewertungskriterien!$B$4,Bewertungskriterien!$B$5))</f>
        <v>Ungenügend</v>
      </c>
      <c r="T19" s="9"/>
      <c r="U19" s="39" t="str">
        <f>IF(T19&gt;Bewertungskriterien!$L$3,Bewertungskriterien!$B$3,IF(T19&gt;(Bewertungskriterien!$L$4-1),Bewertungskriterien!$B$4,Bewertungskriterien!$B$5))</f>
        <v>Ungenügend</v>
      </c>
      <c r="V19" s="71" t="str">
        <f t="shared" si="3"/>
        <v>Bauch (K) Rücken (K) linke Seite (K) rechte Seite (K) hintere Oberschenkel (D) Gleichgewicht</v>
      </c>
      <c r="W19" s="67" t="str">
        <f>IF(OR(I19=Bewertungskriterien!B$5, I19=Bewertungskriterien!B$4),"Bauch (K)","")</f>
        <v>Bauch (K)</v>
      </c>
      <c r="X19" s="67" t="str">
        <f>IF(OR(K19=Bewertungskriterien!B$5, K19=Bewertungskriterien!B$4)," Rücken (K)","")</f>
        <v xml:space="preserve"> Rücken (K)</v>
      </c>
      <c r="Y19" s="67" t="str">
        <f>IF(OR(S19=Bewertungskriterien!B$5, S19=Bewertungskriterien!B$4)," linke Seite (K)","")</f>
        <v xml:space="preserve"> linke Seite (K)</v>
      </c>
      <c r="Z19" s="67" t="str">
        <f>IF(OR(U19=Bewertungskriterien!B$5, U19=Bewertungskriterien!B$4)," rechte Seite (K)","")</f>
        <v xml:space="preserve"> rechte Seite (K)</v>
      </c>
      <c r="AA19" s="67" t="str">
        <f t="shared" si="1"/>
        <v/>
      </c>
      <c r="AB19" s="67" t="str">
        <f>IF(OR(M19=Bewertungskriterien!B$5, M19=Bewertungskriterien!B$4)," hintere Oberschenkel (D)","")</f>
        <v xml:space="preserve"> hintere Oberschenkel (D)</v>
      </c>
      <c r="AC19" s="67" t="str">
        <f>IF(OR(Q19=Bewertungskriterien!B$5, Q19=Bewertungskriterien!B$4)," Gleichgewicht","")</f>
        <v xml:space="preserve"> Gleichgewicht</v>
      </c>
    </row>
    <row r="20" spans="2:29" x14ac:dyDescent="0.3">
      <c r="B20" s="9"/>
      <c r="C20" s="4"/>
      <c r="D20" s="52"/>
      <c r="E20" s="61"/>
      <c r="F20" s="57"/>
      <c r="G20" s="65" t="e">
        <f t="shared" si="2"/>
        <v>#DIV/0!</v>
      </c>
      <c r="H20" s="46"/>
      <c r="I20" s="10" t="str">
        <f>IF(H20&gt;Bewertungskriterien!$D$3,Bewertungskriterien!$B$3,IF(H20&gt;(Bewertungskriterien!$D$4-1),Bewertungskriterien!$B$4,Bewertungskriterien!$B$5))</f>
        <v>Ungenügend</v>
      </c>
      <c r="J20" s="9"/>
      <c r="K20" s="38" t="str">
        <f>IF(J20&gt;Bewertungskriterien!$F$3,Bewertungskriterien!$B$3,IF(J20&gt;(Bewertungskriterien!$F$4-1),Bewertungskriterien!$B$4,Bewertungskriterien!$B$5))</f>
        <v>Ungenügend</v>
      </c>
      <c r="L20" s="9"/>
      <c r="M20" s="10" t="str">
        <f>IF(L20&gt;Bewertungskriterien!$H$3,Bewertungskriterien!$B$3,IF(L20&gt;(Bewertungskriterien!$H$4-1),Bewertungskriterien!$B$4,Bewertungskriterien!$B$5))</f>
        <v>Unsichere Zone</v>
      </c>
      <c r="N20" s="9"/>
      <c r="O20" s="4"/>
      <c r="P20" s="4">
        <f t="shared" si="0"/>
        <v>0</v>
      </c>
      <c r="Q20" s="10" t="str">
        <f>IF(P20&gt;Bewertungskriterien!$J$3,Bewertungskriterien!$B$3,IF(P20&gt;(Bewertungskriterien!$J$4-1),Bewertungskriterien!$B$4,Bewertungskriterien!$B$5))</f>
        <v>Ungenügend</v>
      </c>
      <c r="R20" s="9"/>
      <c r="S20" s="10" t="str">
        <f>IF(R20&gt;Bewertungskriterien!$L$3,Bewertungskriterien!$B$3,IF(R20&gt;(Bewertungskriterien!$L$4-1),Bewertungskriterien!$B$4,Bewertungskriterien!$B$5))</f>
        <v>Ungenügend</v>
      </c>
      <c r="T20" s="9"/>
      <c r="U20" s="38" t="str">
        <f>IF(T20&gt;Bewertungskriterien!$L$3,Bewertungskriterien!$B$3,IF(T20&gt;(Bewertungskriterien!$L$4-1),Bewertungskriterien!$B$4,Bewertungskriterien!$B$5))</f>
        <v>Ungenügend</v>
      </c>
      <c r="V20" s="70" t="str">
        <f t="shared" si="3"/>
        <v>Bauch (K) Rücken (K) linke Seite (K) rechte Seite (K) hintere Oberschenkel (D) Gleichgewicht</v>
      </c>
      <c r="W20" s="67" t="str">
        <f>IF(OR(I20=Bewertungskriterien!B$5, I20=Bewertungskriterien!B$4),"Bauch (K)","")</f>
        <v>Bauch (K)</v>
      </c>
      <c r="X20" s="67" t="str">
        <f>IF(OR(K20=Bewertungskriterien!B$5, K20=Bewertungskriterien!B$4)," Rücken (K)","")</f>
        <v xml:space="preserve"> Rücken (K)</v>
      </c>
      <c r="Y20" s="67" t="str">
        <f>IF(OR(S20=Bewertungskriterien!B$5, S20=Bewertungskriterien!B$4)," linke Seite (K)","")</f>
        <v xml:space="preserve"> linke Seite (K)</v>
      </c>
      <c r="Z20" s="67" t="str">
        <f>IF(OR(U20=Bewertungskriterien!B$5, U20=Bewertungskriterien!B$4)," rechte Seite (K)","")</f>
        <v xml:space="preserve"> rechte Seite (K)</v>
      </c>
      <c r="AA20" s="67" t="str">
        <f t="shared" si="1"/>
        <v/>
      </c>
      <c r="AB20" s="67" t="str">
        <f>IF(OR(M20=Bewertungskriterien!B$5, M20=Bewertungskriterien!B$4)," hintere Oberschenkel (D)","")</f>
        <v xml:space="preserve"> hintere Oberschenkel (D)</v>
      </c>
      <c r="AC20" s="67" t="str">
        <f>IF(OR(Q20=Bewertungskriterien!B$5, Q20=Bewertungskriterien!B$4)," Gleichgewicht","")</f>
        <v xml:space="preserve"> Gleichgewicht</v>
      </c>
    </row>
    <row r="21" spans="2:29" x14ac:dyDescent="0.3">
      <c r="B21" s="11"/>
      <c r="C21" s="3"/>
      <c r="D21" s="53"/>
      <c r="E21" s="62"/>
      <c r="F21" s="58"/>
      <c r="G21" s="66" t="e">
        <f t="shared" si="2"/>
        <v>#DIV/0!</v>
      </c>
      <c r="H21" s="47"/>
      <c r="I21" s="12" t="str">
        <f>IF(H21&gt;Bewertungskriterien!$D$3,Bewertungskriterien!$B$3,IF(H21&gt;(Bewertungskriterien!$D$4-1),Bewertungskriterien!$B$4,Bewertungskriterien!$B$5))</f>
        <v>Ungenügend</v>
      </c>
      <c r="J21" s="9"/>
      <c r="K21" s="39" t="str">
        <f>IF(J21&gt;Bewertungskriterien!$F$3,Bewertungskriterien!$B$3,IF(J21&gt;(Bewertungskriterien!$F$4-1),Bewertungskriterien!$B$4,Bewertungskriterien!$B$5))</f>
        <v>Ungenügend</v>
      </c>
      <c r="L21" s="9"/>
      <c r="M21" s="12" t="str">
        <f>IF(L21&gt;Bewertungskriterien!$H$3,Bewertungskriterien!$B$3,IF(L21&gt;(Bewertungskriterien!$H$4-1),Bewertungskriterien!$B$4,Bewertungskriterien!$B$5))</f>
        <v>Unsichere Zone</v>
      </c>
      <c r="N21" s="11"/>
      <c r="O21" s="3"/>
      <c r="P21" s="3">
        <f t="shared" si="0"/>
        <v>0</v>
      </c>
      <c r="Q21" s="12" t="str">
        <f>IF(P21&gt;Bewertungskriterien!$J$3,Bewertungskriterien!$B$3,IF(P21&gt;(Bewertungskriterien!$J$4-1),Bewertungskriterien!$B$4,Bewertungskriterien!$B$5))</f>
        <v>Ungenügend</v>
      </c>
      <c r="R21" s="9"/>
      <c r="S21" s="12" t="str">
        <f>IF(R21&gt;Bewertungskriterien!$L$3,Bewertungskriterien!$B$3,IF(R21&gt;(Bewertungskriterien!$L$4-1),Bewertungskriterien!$B$4,Bewertungskriterien!$B$5))</f>
        <v>Ungenügend</v>
      </c>
      <c r="T21" s="9"/>
      <c r="U21" s="39" t="str">
        <f>IF(T21&gt;Bewertungskriterien!$L$3,Bewertungskriterien!$B$3,IF(T21&gt;(Bewertungskriterien!$L$4-1),Bewertungskriterien!$B$4,Bewertungskriterien!$B$5))</f>
        <v>Ungenügend</v>
      </c>
      <c r="V21" s="71" t="str">
        <f t="shared" si="3"/>
        <v>Bauch (K) Rücken (K) linke Seite (K) rechte Seite (K) hintere Oberschenkel (D) Gleichgewicht</v>
      </c>
      <c r="W21" s="67" t="str">
        <f>IF(OR(I21=Bewertungskriterien!B$5, I21=Bewertungskriterien!B$4),"Bauch (K)","")</f>
        <v>Bauch (K)</v>
      </c>
      <c r="X21" s="67" t="str">
        <f>IF(OR(K21=Bewertungskriterien!B$5, K21=Bewertungskriterien!B$4)," Rücken (K)","")</f>
        <v xml:space="preserve"> Rücken (K)</v>
      </c>
      <c r="Y21" s="67" t="str">
        <f>IF(OR(S21=Bewertungskriterien!B$5, S21=Bewertungskriterien!B$4)," linke Seite (K)","")</f>
        <v xml:space="preserve"> linke Seite (K)</v>
      </c>
      <c r="Z21" s="67" t="str">
        <f>IF(OR(U21=Bewertungskriterien!B$5, U21=Bewertungskriterien!B$4)," rechte Seite (K)","")</f>
        <v xml:space="preserve"> rechte Seite (K)</v>
      </c>
      <c r="AA21" s="67" t="str">
        <f t="shared" si="1"/>
        <v/>
      </c>
      <c r="AB21" s="67" t="str">
        <f>IF(OR(M21=Bewertungskriterien!B$5, M21=Bewertungskriterien!B$4)," hintere Oberschenkel (D)","")</f>
        <v xml:space="preserve"> hintere Oberschenkel (D)</v>
      </c>
      <c r="AC21" s="67" t="str">
        <f>IF(OR(Q21=Bewertungskriterien!B$5, Q21=Bewertungskriterien!B$4)," Gleichgewicht","")</f>
        <v xml:space="preserve"> Gleichgewicht</v>
      </c>
    </row>
    <row r="22" spans="2:29" x14ac:dyDescent="0.3">
      <c r="B22" s="9"/>
      <c r="C22" s="4"/>
      <c r="D22" s="52"/>
      <c r="E22" s="61"/>
      <c r="F22" s="57"/>
      <c r="G22" s="65" t="e">
        <f t="shared" si="2"/>
        <v>#DIV/0!</v>
      </c>
      <c r="H22" s="46"/>
      <c r="I22" s="10" t="str">
        <f>IF(H22&gt;Bewertungskriterien!$D$3,Bewertungskriterien!$B$3,IF(H22&gt;(Bewertungskriterien!$D$4-1),Bewertungskriterien!$B$4,Bewertungskriterien!$B$5))</f>
        <v>Ungenügend</v>
      </c>
      <c r="J22" s="9"/>
      <c r="K22" s="38" t="str">
        <f>IF(J22&gt;Bewertungskriterien!$F$3,Bewertungskriterien!$B$3,IF(J22&gt;(Bewertungskriterien!$F$4-1),Bewertungskriterien!$B$4,Bewertungskriterien!$B$5))</f>
        <v>Ungenügend</v>
      </c>
      <c r="L22" s="9"/>
      <c r="M22" s="10" t="str">
        <f>IF(L22&gt;Bewertungskriterien!$H$3,Bewertungskriterien!$B$3,IF(L22&gt;(Bewertungskriterien!$H$4-1),Bewertungskriterien!$B$4,Bewertungskriterien!$B$5))</f>
        <v>Unsichere Zone</v>
      </c>
      <c r="N22" s="9"/>
      <c r="O22" s="4"/>
      <c r="P22" s="4">
        <f t="shared" si="0"/>
        <v>0</v>
      </c>
      <c r="Q22" s="10" t="str">
        <f>IF(P22&gt;Bewertungskriterien!$J$3,Bewertungskriterien!$B$3,IF(P22&gt;(Bewertungskriterien!$J$4-1),Bewertungskriterien!$B$4,Bewertungskriterien!$B$5))</f>
        <v>Ungenügend</v>
      </c>
      <c r="R22" s="9"/>
      <c r="S22" s="10" t="str">
        <f>IF(R22&gt;Bewertungskriterien!$L$3,Bewertungskriterien!$B$3,IF(R22&gt;(Bewertungskriterien!$L$4-1),Bewertungskriterien!$B$4,Bewertungskriterien!$B$5))</f>
        <v>Ungenügend</v>
      </c>
      <c r="T22" s="9"/>
      <c r="U22" s="38" t="str">
        <f>IF(T22&gt;Bewertungskriterien!$L$3,Bewertungskriterien!$B$3,IF(T22&gt;(Bewertungskriterien!$L$4-1),Bewertungskriterien!$B$4,Bewertungskriterien!$B$5))</f>
        <v>Ungenügend</v>
      </c>
      <c r="V22" s="70" t="str">
        <f t="shared" si="3"/>
        <v>Bauch (K) Rücken (K) linke Seite (K) rechte Seite (K) hintere Oberschenkel (D) Gleichgewicht</v>
      </c>
      <c r="W22" s="67" t="str">
        <f>IF(OR(I22=Bewertungskriterien!B$5, I22=Bewertungskriterien!B$4),"Bauch (K)","")</f>
        <v>Bauch (K)</v>
      </c>
      <c r="X22" s="67" t="str">
        <f>IF(OR(K22=Bewertungskriterien!B$5, K22=Bewertungskriterien!B$4)," Rücken (K)","")</f>
        <v xml:space="preserve"> Rücken (K)</v>
      </c>
      <c r="Y22" s="67" t="str">
        <f>IF(OR(S22=Bewertungskriterien!B$5, S22=Bewertungskriterien!B$4)," linke Seite (K)","")</f>
        <v xml:space="preserve"> linke Seite (K)</v>
      </c>
      <c r="Z22" s="67" t="str">
        <f>IF(OR(U22=Bewertungskriterien!B$5, U22=Bewertungskriterien!B$4)," rechte Seite (K)","")</f>
        <v xml:space="preserve"> rechte Seite (K)</v>
      </c>
      <c r="AA22" s="67" t="str">
        <f t="shared" si="1"/>
        <v/>
      </c>
      <c r="AB22" s="67" t="str">
        <f>IF(OR(M22=Bewertungskriterien!B$5, M22=Bewertungskriterien!B$4)," hintere Oberschenkel (D)","")</f>
        <v xml:space="preserve"> hintere Oberschenkel (D)</v>
      </c>
      <c r="AC22" s="67" t="str">
        <f>IF(OR(Q22=Bewertungskriterien!B$5, Q22=Bewertungskriterien!B$4)," Gleichgewicht","")</f>
        <v xml:space="preserve"> Gleichgewicht</v>
      </c>
    </row>
    <row r="23" spans="2:29" x14ac:dyDescent="0.3">
      <c r="B23" s="11"/>
      <c r="C23" s="3"/>
      <c r="D23" s="53"/>
      <c r="E23" s="62"/>
      <c r="F23" s="58"/>
      <c r="G23" s="66" t="e">
        <f t="shared" si="2"/>
        <v>#DIV/0!</v>
      </c>
      <c r="H23" s="47"/>
      <c r="I23" s="12" t="str">
        <f>IF(H23&gt;Bewertungskriterien!$D$3,Bewertungskriterien!$B$3,IF(H23&gt;(Bewertungskriterien!$D$4-1),Bewertungskriterien!$B$4,Bewertungskriterien!$B$5))</f>
        <v>Ungenügend</v>
      </c>
      <c r="J23" s="11"/>
      <c r="K23" s="39" t="str">
        <f>IF(J23&gt;Bewertungskriterien!$F$3,Bewertungskriterien!$B$3,IF(J23&gt;(Bewertungskriterien!$F$4-1),Bewertungskriterien!$B$4,Bewertungskriterien!$B$5))</f>
        <v>Ungenügend</v>
      </c>
      <c r="L23" s="11"/>
      <c r="M23" s="12" t="str">
        <f>IF(L23&gt;Bewertungskriterien!$H$3,Bewertungskriterien!$B$3,IF(L23&gt;(Bewertungskriterien!$H$4-1),Bewertungskriterien!$B$4,Bewertungskriterien!$B$5))</f>
        <v>Unsichere Zone</v>
      </c>
      <c r="N23" s="11"/>
      <c r="O23" s="3"/>
      <c r="P23" s="3">
        <f t="shared" si="0"/>
        <v>0</v>
      </c>
      <c r="Q23" s="12" t="str">
        <f>IF(P23&gt;Bewertungskriterien!$J$3,Bewertungskriterien!$B$3,IF(P23&gt;(Bewertungskriterien!$J$4-1),Bewertungskriterien!$B$4,Bewertungskriterien!$B$5))</f>
        <v>Ungenügend</v>
      </c>
      <c r="R23" s="11"/>
      <c r="S23" s="12" t="str">
        <f>IF(R23&gt;Bewertungskriterien!$L$3,Bewertungskriterien!$B$3,IF(R23&gt;(Bewertungskriterien!$L$4-1),Bewertungskriterien!$B$4,Bewertungskriterien!$B$5))</f>
        <v>Ungenügend</v>
      </c>
      <c r="T23" s="11"/>
      <c r="U23" s="39" t="str">
        <f>IF(T23&gt;Bewertungskriterien!$L$3,Bewertungskriterien!$B$3,IF(T23&gt;(Bewertungskriterien!$L$4-1),Bewertungskriterien!$B$4,Bewertungskriterien!$B$5))</f>
        <v>Ungenügend</v>
      </c>
      <c r="V23" s="71" t="str">
        <f t="shared" si="3"/>
        <v>Bauch (K) Rücken (K) linke Seite (K) rechte Seite (K) hintere Oberschenkel (D) Gleichgewicht</v>
      </c>
      <c r="W23" s="67" t="str">
        <f>IF(OR(I23=Bewertungskriterien!B$5, I23=Bewertungskriterien!B$4),"Bauch (K)","")</f>
        <v>Bauch (K)</v>
      </c>
      <c r="X23" s="67" t="str">
        <f>IF(OR(K23=Bewertungskriterien!B$5, K23=Bewertungskriterien!B$4)," Rücken (K)","")</f>
        <v xml:space="preserve"> Rücken (K)</v>
      </c>
      <c r="Y23" s="67" t="str">
        <f>IF(OR(S23=Bewertungskriterien!B$5, S23=Bewertungskriterien!B$4)," linke Seite (K)","")</f>
        <v xml:space="preserve"> linke Seite (K)</v>
      </c>
      <c r="Z23" s="67" t="str">
        <f>IF(OR(U23=Bewertungskriterien!B$5, U23=Bewertungskriterien!B$4)," rechte Seite (K)","")</f>
        <v xml:space="preserve"> rechte Seite (K)</v>
      </c>
      <c r="AA23" s="67" t="str">
        <f t="shared" si="1"/>
        <v/>
      </c>
      <c r="AB23" s="67" t="str">
        <f>IF(OR(M23=Bewertungskriterien!B$5, M23=Bewertungskriterien!B$4)," hintere Oberschenkel (D)","")</f>
        <v xml:space="preserve"> hintere Oberschenkel (D)</v>
      </c>
      <c r="AC23" s="67" t="str">
        <f>IF(OR(Q23=Bewertungskriterien!B$5, Q23=Bewertungskriterien!B$4)," Gleichgewicht","")</f>
        <v xml:space="preserve"> Gleichgewicht</v>
      </c>
    </row>
    <row r="24" spans="2:29" x14ac:dyDescent="0.3">
      <c r="B24" s="9"/>
      <c r="C24" s="4"/>
      <c r="D24" s="52"/>
      <c r="E24" s="61"/>
      <c r="F24" s="57"/>
      <c r="G24" s="65" t="e">
        <f t="shared" si="2"/>
        <v>#DIV/0!</v>
      </c>
      <c r="H24" s="46"/>
      <c r="I24" s="10" t="str">
        <f>IF(H24&gt;Bewertungskriterien!$D$3,Bewertungskriterien!$B$3,IF(H24&gt;(Bewertungskriterien!$D$4-1),Bewertungskriterien!$B$4,Bewertungskriterien!$B$5))</f>
        <v>Ungenügend</v>
      </c>
      <c r="J24" s="9"/>
      <c r="K24" s="38" t="str">
        <f>IF(J24&gt;Bewertungskriterien!$F$3,Bewertungskriterien!$B$3,IF(J24&gt;(Bewertungskriterien!$F$4-1),Bewertungskriterien!$B$4,Bewertungskriterien!$B$5))</f>
        <v>Ungenügend</v>
      </c>
      <c r="L24" s="9"/>
      <c r="M24" s="10" t="str">
        <f>IF(L24&gt;Bewertungskriterien!$H$3,Bewertungskriterien!$B$3,IF(L24&gt;(Bewertungskriterien!$H$4-1),Bewertungskriterien!$B$4,Bewertungskriterien!$B$5))</f>
        <v>Unsichere Zone</v>
      </c>
      <c r="N24" s="9"/>
      <c r="O24" s="4"/>
      <c r="P24" s="4">
        <f t="shared" si="0"/>
        <v>0</v>
      </c>
      <c r="Q24" s="10" t="str">
        <f>IF(P24&gt;Bewertungskriterien!$J$3,Bewertungskriterien!$B$3,IF(P24&gt;(Bewertungskriterien!$J$4-1),Bewertungskriterien!$B$4,Bewertungskriterien!$B$5))</f>
        <v>Ungenügend</v>
      </c>
      <c r="R24" s="9"/>
      <c r="S24" s="10" t="str">
        <f>IF(R24&gt;Bewertungskriterien!$L$3,Bewertungskriterien!$B$3,IF(R24&gt;(Bewertungskriterien!$L$4-1),Bewertungskriterien!$B$4,Bewertungskriterien!$B$5))</f>
        <v>Ungenügend</v>
      </c>
      <c r="T24" s="9"/>
      <c r="U24" s="38" t="str">
        <f>IF(T24&gt;Bewertungskriterien!$L$3,Bewertungskriterien!$B$3,IF(T24&gt;(Bewertungskriterien!$L$4-1),Bewertungskriterien!$B$4,Bewertungskriterien!$B$5))</f>
        <v>Ungenügend</v>
      </c>
      <c r="V24" s="70" t="str">
        <f t="shared" si="3"/>
        <v>Bauch (K) Rücken (K) linke Seite (K) rechte Seite (K) hintere Oberschenkel (D) Gleichgewicht</v>
      </c>
      <c r="W24" s="67" t="str">
        <f>IF(OR(I24=Bewertungskriterien!B$5, I24=Bewertungskriterien!B$4),"Bauch (K)","")</f>
        <v>Bauch (K)</v>
      </c>
      <c r="X24" s="67" t="str">
        <f>IF(OR(K24=Bewertungskriterien!B$5, K24=Bewertungskriterien!B$4)," Rücken (K)","")</f>
        <v xml:space="preserve"> Rücken (K)</v>
      </c>
      <c r="Y24" s="67" t="str">
        <f>IF(OR(S24=Bewertungskriterien!B$5, S24=Bewertungskriterien!B$4)," linke Seite (K)","")</f>
        <v xml:space="preserve"> linke Seite (K)</v>
      </c>
      <c r="Z24" s="67" t="str">
        <f>IF(OR(U24=Bewertungskriterien!B$5, U24=Bewertungskriterien!B$4)," rechte Seite (K)","")</f>
        <v xml:space="preserve"> rechte Seite (K)</v>
      </c>
      <c r="AA24" s="67" t="str">
        <f t="shared" si="1"/>
        <v/>
      </c>
      <c r="AB24" s="67" t="str">
        <f>IF(OR(M24=Bewertungskriterien!B$5, M24=Bewertungskriterien!B$4)," hintere Oberschenkel (D)","")</f>
        <v xml:space="preserve"> hintere Oberschenkel (D)</v>
      </c>
      <c r="AC24" s="67" t="str">
        <f>IF(OR(Q24=Bewertungskriterien!B$5, Q24=Bewertungskriterien!B$4)," Gleichgewicht","")</f>
        <v xml:space="preserve"> Gleichgewicht</v>
      </c>
    </row>
    <row r="25" spans="2:29" x14ac:dyDescent="0.3">
      <c r="B25" s="11"/>
      <c r="C25" s="3"/>
      <c r="D25" s="53"/>
      <c r="E25" s="62"/>
      <c r="F25" s="58"/>
      <c r="G25" s="66" t="e">
        <f t="shared" si="2"/>
        <v>#DIV/0!</v>
      </c>
      <c r="H25" s="47"/>
      <c r="I25" s="12" t="str">
        <f>IF(H25&gt;Bewertungskriterien!$D$3,Bewertungskriterien!$B$3,IF(H25&gt;(Bewertungskriterien!$D$4-1),Bewertungskriterien!$B$4,Bewertungskriterien!$B$5))</f>
        <v>Ungenügend</v>
      </c>
      <c r="J25" s="11"/>
      <c r="K25" s="39" t="str">
        <f>IF(J25&gt;Bewertungskriterien!$F$3,Bewertungskriterien!$B$3,IF(J25&gt;(Bewertungskriterien!$F$4-1),Bewertungskriterien!$B$4,Bewertungskriterien!$B$5))</f>
        <v>Ungenügend</v>
      </c>
      <c r="L25" s="11"/>
      <c r="M25" s="12" t="str">
        <f>IF(L25&gt;Bewertungskriterien!$H$3,Bewertungskriterien!$B$3,IF(L25&gt;(Bewertungskriterien!$H$4-1),Bewertungskriterien!$B$4,Bewertungskriterien!$B$5))</f>
        <v>Unsichere Zone</v>
      </c>
      <c r="N25" s="11"/>
      <c r="O25" s="3"/>
      <c r="P25" s="3">
        <f t="shared" si="0"/>
        <v>0</v>
      </c>
      <c r="Q25" s="12" t="str">
        <f>IF(P25&gt;Bewertungskriterien!$J$3,Bewertungskriterien!$B$3,IF(P25&gt;(Bewertungskriterien!$J$4-1),Bewertungskriterien!$B$4,Bewertungskriterien!$B$5))</f>
        <v>Ungenügend</v>
      </c>
      <c r="R25" s="11"/>
      <c r="S25" s="12" t="str">
        <f>IF(R25&gt;Bewertungskriterien!$L$3,Bewertungskriterien!$B$3,IF(R25&gt;(Bewertungskriterien!$L$4-1),Bewertungskriterien!$B$4,Bewertungskriterien!$B$5))</f>
        <v>Ungenügend</v>
      </c>
      <c r="T25" s="11"/>
      <c r="U25" s="39" t="str">
        <f>IF(T25&gt;Bewertungskriterien!$L$3,Bewertungskriterien!$B$3,IF(T25&gt;(Bewertungskriterien!$L$4-1),Bewertungskriterien!$B$4,Bewertungskriterien!$B$5))</f>
        <v>Ungenügend</v>
      </c>
      <c r="V25" s="71" t="str">
        <f t="shared" si="3"/>
        <v>Bauch (K) Rücken (K) linke Seite (K) rechte Seite (K) hintere Oberschenkel (D) Gleichgewicht</v>
      </c>
      <c r="W25" s="67" t="str">
        <f>IF(OR(I25=Bewertungskriterien!B$5, I25=Bewertungskriterien!B$4),"Bauch (K)","")</f>
        <v>Bauch (K)</v>
      </c>
      <c r="X25" s="67" t="str">
        <f>IF(OR(K25=Bewertungskriterien!B$5, K25=Bewertungskriterien!B$4)," Rücken (K)","")</f>
        <v xml:space="preserve"> Rücken (K)</v>
      </c>
      <c r="Y25" s="67" t="str">
        <f>IF(OR(S25=Bewertungskriterien!B$5, S25=Bewertungskriterien!B$4)," linke Seite (K)","")</f>
        <v xml:space="preserve"> linke Seite (K)</v>
      </c>
      <c r="Z25" s="67" t="str">
        <f>IF(OR(U25=Bewertungskriterien!B$5, U25=Bewertungskriterien!B$4)," rechte Seite (K)","")</f>
        <v xml:space="preserve"> rechte Seite (K)</v>
      </c>
      <c r="AA25" s="67" t="str">
        <f t="shared" si="1"/>
        <v/>
      </c>
      <c r="AB25" s="67" t="str">
        <f>IF(OR(M25=Bewertungskriterien!B$5, M25=Bewertungskriterien!B$4)," hintere Oberschenkel (D)","")</f>
        <v xml:space="preserve"> hintere Oberschenkel (D)</v>
      </c>
      <c r="AC25" s="67" t="str">
        <f>IF(OR(Q25=Bewertungskriterien!B$5, Q25=Bewertungskriterien!B$4)," Gleichgewicht","")</f>
        <v xml:space="preserve"> Gleichgewicht</v>
      </c>
    </row>
    <row r="26" spans="2:29" x14ac:dyDescent="0.3">
      <c r="B26" s="9"/>
      <c r="C26" s="4"/>
      <c r="D26" s="52"/>
      <c r="E26" s="61"/>
      <c r="F26" s="57"/>
      <c r="G26" s="65" t="e">
        <f t="shared" si="2"/>
        <v>#DIV/0!</v>
      </c>
      <c r="H26" s="46"/>
      <c r="I26" s="10" t="str">
        <f>IF(H26&gt;Bewertungskriterien!$D$3,Bewertungskriterien!$B$3,IF(H26&gt;(Bewertungskriterien!$D$4-1),Bewertungskriterien!$B$4,Bewertungskriterien!$B$5))</f>
        <v>Ungenügend</v>
      </c>
      <c r="J26" s="9"/>
      <c r="K26" s="38" t="str">
        <f>IF(J26&gt;Bewertungskriterien!$F$3,Bewertungskriterien!$B$3,IF(J26&gt;(Bewertungskriterien!$F$4-1),Bewertungskriterien!$B$4,Bewertungskriterien!$B$5))</f>
        <v>Ungenügend</v>
      </c>
      <c r="L26" s="9"/>
      <c r="M26" s="10" t="str">
        <f>IF(L26&gt;Bewertungskriterien!$H$3,Bewertungskriterien!$B$3,IF(L26&gt;(Bewertungskriterien!$H$4-1),Bewertungskriterien!$B$4,Bewertungskriterien!$B$5))</f>
        <v>Unsichere Zone</v>
      </c>
      <c r="N26" s="9"/>
      <c r="O26" s="4"/>
      <c r="P26" s="4">
        <f t="shared" si="0"/>
        <v>0</v>
      </c>
      <c r="Q26" s="10" t="str">
        <f>IF(P26&gt;Bewertungskriterien!$J$3,Bewertungskriterien!$B$3,IF(P26&gt;(Bewertungskriterien!$J$4-1),Bewertungskriterien!$B$4,Bewertungskriterien!$B$5))</f>
        <v>Ungenügend</v>
      </c>
      <c r="R26" s="9"/>
      <c r="S26" s="10" t="str">
        <f>IF(R26&gt;Bewertungskriterien!$L$3,Bewertungskriterien!$B$3,IF(R26&gt;(Bewertungskriterien!$L$4-1),Bewertungskriterien!$B$4,Bewertungskriterien!$B$5))</f>
        <v>Ungenügend</v>
      </c>
      <c r="T26" s="9"/>
      <c r="U26" s="38" t="str">
        <f>IF(T26&gt;Bewertungskriterien!$L$3,Bewertungskriterien!$B$3,IF(T26&gt;(Bewertungskriterien!$L$4-1),Bewertungskriterien!$B$4,Bewertungskriterien!$B$5))</f>
        <v>Ungenügend</v>
      </c>
      <c r="V26" s="70" t="str">
        <f t="shared" si="3"/>
        <v>Bauch (K) Rücken (K) linke Seite (K) rechte Seite (K) hintere Oberschenkel (D) Gleichgewicht</v>
      </c>
      <c r="W26" s="67" t="str">
        <f>IF(OR(I26=Bewertungskriterien!B$5, I26=Bewertungskriterien!B$4),"Bauch (K)","")</f>
        <v>Bauch (K)</v>
      </c>
      <c r="X26" s="67" t="str">
        <f>IF(OR(K26=Bewertungskriterien!B$5, K26=Bewertungskriterien!B$4)," Rücken (K)","")</f>
        <v xml:space="preserve"> Rücken (K)</v>
      </c>
      <c r="Y26" s="67" t="str">
        <f>IF(OR(S26=Bewertungskriterien!B$5, S26=Bewertungskriterien!B$4)," linke Seite (K)","")</f>
        <v xml:space="preserve"> linke Seite (K)</v>
      </c>
      <c r="Z26" s="67" t="str">
        <f>IF(OR(U26=Bewertungskriterien!B$5, U26=Bewertungskriterien!B$4)," rechte Seite (K)","")</f>
        <v xml:space="preserve"> rechte Seite (K)</v>
      </c>
      <c r="AA26" s="67" t="str">
        <f t="shared" si="1"/>
        <v/>
      </c>
      <c r="AB26" s="67" t="str">
        <f>IF(OR(M26=Bewertungskriterien!B$5, M26=Bewertungskriterien!B$4)," hintere Oberschenkel (D)","")</f>
        <v xml:space="preserve"> hintere Oberschenkel (D)</v>
      </c>
      <c r="AC26" s="67" t="str">
        <f>IF(OR(Q26=Bewertungskriterien!B$5, Q26=Bewertungskriterien!B$4)," Gleichgewicht","")</f>
        <v xml:space="preserve"> Gleichgewicht</v>
      </c>
    </row>
    <row r="27" spans="2:29" x14ac:dyDescent="0.3">
      <c r="B27" s="11"/>
      <c r="C27" s="3"/>
      <c r="D27" s="53"/>
      <c r="E27" s="62"/>
      <c r="F27" s="58"/>
      <c r="G27" s="66" t="e">
        <f t="shared" si="2"/>
        <v>#DIV/0!</v>
      </c>
      <c r="H27" s="47"/>
      <c r="I27" s="12" t="str">
        <f>IF(H27&gt;Bewertungskriterien!$D$3,Bewertungskriterien!$B$3,IF(H27&gt;(Bewertungskriterien!$D$4-1),Bewertungskriterien!$B$4,Bewertungskriterien!$B$5))</f>
        <v>Ungenügend</v>
      </c>
      <c r="J27" s="11"/>
      <c r="K27" s="39" t="str">
        <f>IF(J27&gt;Bewertungskriterien!$F$3,Bewertungskriterien!$B$3,IF(J27&gt;(Bewertungskriterien!$F$4-1),Bewertungskriterien!$B$4,Bewertungskriterien!$B$5))</f>
        <v>Ungenügend</v>
      </c>
      <c r="L27" s="11"/>
      <c r="M27" s="12" t="str">
        <f>IF(L27&gt;Bewertungskriterien!$H$3,Bewertungskriterien!$B$3,IF(L27&gt;(Bewertungskriterien!$H$4-1),Bewertungskriterien!$B$4,Bewertungskriterien!$B$5))</f>
        <v>Unsichere Zone</v>
      </c>
      <c r="N27" s="11"/>
      <c r="O27" s="3"/>
      <c r="P27" s="3">
        <f t="shared" si="0"/>
        <v>0</v>
      </c>
      <c r="Q27" s="12" t="str">
        <f>IF(P27&gt;Bewertungskriterien!$J$3,Bewertungskriterien!$B$3,IF(P27&gt;(Bewertungskriterien!$J$4-1),Bewertungskriterien!$B$4,Bewertungskriterien!$B$5))</f>
        <v>Ungenügend</v>
      </c>
      <c r="R27" s="11"/>
      <c r="S27" s="12" t="str">
        <f>IF(R27&gt;Bewertungskriterien!$L$3,Bewertungskriterien!$B$3,IF(R27&gt;(Bewertungskriterien!$L$4-1),Bewertungskriterien!$B$4,Bewertungskriterien!$B$5))</f>
        <v>Ungenügend</v>
      </c>
      <c r="T27" s="11"/>
      <c r="U27" s="39" t="str">
        <f>IF(T27&gt;Bewertungskriterien!$L$3,Bewertungskriterien!$B$3,IF(T27&gt;(Bewertungskriterien!$L$4-1),Bewertungskriterien!$B$4,Bewertungskriterien!$B$5))</f>
        <v>Ungenügend</v>
      </c>
      <c r="V27" s="71" t="str">
        <f t="shared" si="3"/>
        <v>Bauch (K) Rücken (K) linke Seite (K) rechte Seite (K) hintere Oberschenkel (D) Gleichgewicht</v>
      </c>
      <c r="W27" s="67" t="str">
        <f>IF(OR(I27=Bewertungskriterien!B$5, I27=Bewertungskriterien!B$4),"Bauch (K)","")</f>
        <v>Bauch (K)</v>
      </c>
      <c r="X27" s="67" t="str">
        <f>IF(OR(K27=Bewertungskriterien!B$5, K27=Bewertungskriterien!B$4)," Rücken (K)","")</f>
        <v xml:space="preserve"> Rücken (K)</v>
      </c>
      <c r="Y27" s="67" t="str">
        <f>IF(OR(S27=Bewertungskriterien!B$5, S27=Bewertungskriterien!B$4)," linke Seite (K)","")</f>
        <v xml:space="preserve"> linke Seite (K)</v>
      </c>
      <c r="Z27" s="67" t="str">
        <f>IF(OR(U27=Bewertungskriterien!B$5, U27=Bewertungskriterien!B$4)," rechte Seite (K)","")</f>
        <v xml:space="preserve"> rechte Seite (K)</v>
      </c>
      <c r="AA27" s="67" t="str">
        <f t="shared" si="1"/>
        <v/>
      </c>
      <c r="AB27" s="67" t="str">
        <f>IF(OR(M27=Bewertungskriterien!B$5, M27=Bewertungskriterien!B$4)," hintere Oberschenkel (D)","")</f>
        <v xml:space="preserve"> hintere Oberschenkel (D)</v>
      </c>
      <c r="AC27" s="67" t="str">
        <f>IF(OR(Q27=Bewertungskriterien!B$5, Q27=Bewertungskriterien!B$4)," Gleichgewicht","")</f>
        <v xml:space="preserve"> Gleichgewicht</v>
      </c>
    </row>
    <row r="28" spans="2:29" x14ac:dyDescent="0.3">
      <c r="B28" s="9"/>
      <c r="C28" s="4"/>
      <c r="D28" s="52"/>
      <c r="E28" s="61"/>
      <c r="F28" s="57"/>
      <c r="G28" s="65" t="e">
        <f t="shared" si="2"/>
        <v>#DIV/0!</v>
      </c>
      <c r="H28" s="46"/>
      <c r="I28" s="10" t="str">
        <f>IF(H28&gt;Bewertungskriterien!$D$3,Bewertungskriterien!$B$3,IF(H28&gt;(Bewertungskriterien!$D$4-1),Bewertungskriterien!$B$4,Bewertungskriterien!$B$5))</f>
        <v>Ungenügend</v>
      </c>
      <c r="J28" s="9"/>
      <c r="K28" s="38" t="str">
        <f>IF(J28&gt;Bewertungskriterien!$F$3,Bewertungskriterien!$B$3,IF(J28&gt;(Bewertungskriterien!$F$4-1),Bewertungskriterien!$B$4,Bewertungskriterien!$B$5))</f>
        <v>Ungenügend</v>
      </c>
      <c r="L28" s="9"/>
      <c r="M28" s="10" t="str">
        <f>IF(L28&gt;Bewertungskriterien!$H$3,Bewertungskriterien!$B$3,IF(L28&gt;(Bewertungskriterien!$H$4-1),Bewertungskriterien!$B$4,Bewertungskriterien!$B$5))</f>
        <v>Unsichere Zone</v>
      </c>
      <c r="N28" s="9"/>
      <c r="O28" s="4"/>
      <c r="P28" s="4">
        <f t="shared" si="0"/>
        <v>0</v>
      </c>
      <c r="Q28" s="10" t="str">
        <f>IF(P28&gt;Bewertungskriterien!$J$3,Bewertungskriterien!$B$3,IF(P28&gt;(Bewertungskriterien!$J$4-1),Bewertungskriterien!$B$4,Bewertungskriterien!$B$5))</f>
        <v>Ungenügend</v>
      </c>
      <c r="R28" s="9"/>
      <c r="S28" s="10" t="str">
        <f>IF(R28&gt;Bewertungskriterien!$L$3,Bewertungskriterien!$B$3,IF(R28&gt;(Bewertungskriterien!$L$4-1),Bewertungskriterien!$B$4,Bewertungskriterien!$B$5))</f>
        <v>Ungenügend</v>
      </c>
      <c r="T28" s="9"/>
      <c r="U28" s="38" t="str">
        <f>IF(T28&gt;Bewertungskriterien!$L$3,Bewertungskriterien!$B$3,IF(T28&gt;(Bewertungskriterien!$L$4-1),Bewertungskriterien!$B$4,Bewertungskriterien!$B$5))</f>
        <v>Ungenügend</v>
      </c>
      <c r="V28" s="70" t="str">
        <f t="shared" si="3"/>
        <v>Bauch (K) Rücken (K) linke Seite (K) rechte Seite (K) hintere Oberschenkel (D) Gleichgewicht</v>
      </c>
      <c r="W28" s="67" t="str">
        <f>IF(OR(I28=Bewertungskriterien!B$5, I28=Bewertungskriterien!B$4),"Bauch (K)","")</f>
        <v>Bauch (K)</v>
      </c>
      <c r="X28" s="67" t="str">
        <f>IF(OR(K28=Bewertungskriterien!B$5, K28=Bewertungskriterien!B$4)," Rücken (K)","")</f>
        <v xml:space="preserve"> Rücken (K)</v>
      </c>
      <c r="Y28" s="67" t="str">
        <f>IF(OR(S28=Bewertungskriterien!B$5, S28=Bewertungskriterien!B$4)," linke Seite (K)","")</f>
        <v xml:space="preserve"> linke Seite (K)</v>
      </c>
      <c r="Z28" s="67" t="str">
        <f>IF(OR(U28=Bewertungskriterien!B$5, U28=Bewertungskriterien!B$4)," rechte Seite (K)","")</f>
        <v xml:space="preserve"> rechte Seite (K)</v>
      </c>
      <c r="AA28" s="67" t="str">
        <f t="shared" si="1"/>
        <v/>
      </c>
      <c r="AB28" s="67" t="str">
        <f>IF(OR(M28=Bewertungskriterien!B$5, M28=Bewertungskriterien!B$4)," hintere Oberschenkel (D)","")</f>
        <v xml:space="preserve"> hintere Oberschenkel (D)</v>
      </c>
      <c r="AC28" s="67" t="str">
        <f>IF(OR(Q28=Bewertungskriterien!B$5, Q28=Bewertungskriterien!B$4)," Gleichgewicht","")</f>
        <v xml:space="preserve"> Gleichgewicht</v>
      </c>
    </row>
    <row r="29" spans="2:29" x14ac:dyDescent="0.3">
      <c r="B29" s="11"/>
      <c r="C29" s="3"/>
      <c r="D29" s="53"/>
      <c r="E29" s="62"/>
      <c r="F29" s="58"/>
      <c r="G29" s="66" t="e">
        <f t="shared" si="2"/>
        <v>#DIV/0!</v>
      </c>
      <c r="H29" s="47"/>
      <c r="I29" s="12" t="str">
        <f>IF(H29&gt;Bewertungskriterien!$D$3,Bewertungskriterien!$B$3,IF(H29&gt;(Bewertungskriterien!$D$4-1),Bewertungskriterien!$B$4,Bewertungskriterien!$B$5))</f>
        <v>Ungenügend</v>
      </c>
      <c r="J29" s="11"/>
      <c r="K29" s="39" t="str">
        <f>IF(J29&gt;Bewertungskriterien!$F$3,Bewertungskriterien!$B$3,IF(J29&gt;(Bewertungskriterien!$F$4-1),Bewertungskriterien!$B$4,Bewertungskriterien!$B$5))</f>
        <v>Ungenügend</v>
      </c>
      <c r="L29" s="11"/>
      <c r="M29" s="12" t="str">
        <f>IF(L29&gt;Bewertungskriterien!$H$3,Bewertungskriterien!$B$3,IF(L29&gt;(Bewertungskriterien!$H$4-1),Bewertungskriterien!$B$4,Bewertungskriterien!$B$5))</f>
        <v>Unsichere Zone</v>
      </c>
      <c r="N29" s="11"/>
      <c r="O29" s="3"/>
      <c r="P29" s="3">
        <f t="shared" si="0"/>
        <v>0</v>
      </c>
      <c r="Q29" s="12" t="str">
        <f>IF(P29&gt;Bewertungskriterien!$J$3,Bewertungskriterien!$B$3,IF(P29&gt;(Bewertungskriterien!$J$4-1),Bewertungskriterien!$B$4,Bewertungskriterien!$B$5))</f>
        <v>Ungenügend</v>
      </c>
      <c r="R29" s="11"/>
      <c r="S29" s="12" t="str">
        <f>IF(R29&gt;Bewertungskriterien!$L$3,Bewertungskriterien!$B$3,IF(R29&gt;(Bewertungskriterien!$L$4-1),Bewertungskriterien!$B$4,Bewertungskriterien!$B$5))</f>
        <v>Ungenügend</v>
      </c>
      <c r="T29" s="11"/>
      <c r="U29" s="39" t="str">
        <f>IF(T29&gt;Bewertungskriterien!$L$3,Bewertungskriterien!$B$3,IF(T29&gt;(Bewertungskriterien!$L$4-1),Bewertungskriterien!$B$4,Bewertungskriterien!$B$5))</f>
        <v>Ungenügend</v>
      </c>
      <c r="V29" s="71" t="str">
        <f t="shared" si="3"/>
        <v>Bauch (K) Rücken (K) linke Seite (K) rechte Seite (K) hintere Oberschenkel (D) Gleichgewicht</v>
      </c>
      <c r="W29" s="67" t="str">
        <f>IF(OR(I29=Bewertungskriterien!B$5, I29=Bewertungskriterien!B$4),"Bauch (K)","")</f>
        <v>Bauch (K)</v>
      </c>
      <c r="X29" s="67" t="str">
        <f>IF(OR(K29=Bewertungskriterien!B$5, K29=Bewertungskriterien!B$4)," Rücken (K)","")</f>
        <v xml:space="preserve"> Rücken (K)</v>
      </c>
      <c r="Y29" s="67" t="str">
        <f>IF(OR(S29=Bewertungskriterien!B$5, S29=Bewertungskriterien!B$4)," linke Seite (K)","")</f>
        <v xml:space="preserve"> linke Seite (K)</v>
      </c>
      <c r="Z29" s="67" t="str">
        <f>IF(OR(U29=Bewertungskriterien!B$5, U29=Bewertungskriterien!B$4)," rechte Seite (K)","")</f>
        <v xml:space="preserve"> rechte Seite (K)</v>
      </c>
      <c r="AA29" s="67" t="str">
        <f t="shared" si="1"/>
        <v/>
      </c>
      <c r="AB29" s="67" t="str">
        <f>IF(OR(M29=Bewertungskriterien!B$5, M29=Bewertungskriterien!B$4)," hintere Oberschenkel (D)","")</f>
        <v xml:space="preserve"> hintere Oberschenkel (D)</v>
      </c>
      <c r="AC29" s="67" t="str">
        <f>IF(OR(Q29=Bewertungskriterien!B$5, Q29=Bewertungskriterien!B$4)," Gleichgewicht","")</f>
        <v xml:space="preserve"> Gleichgewicht</v>
      </c>
    </row>
    <row r="30" spans="2:29" x14ac:dyDescent="0.3">
      <c r="B30" s="9"/>
      <c r="C30" s="4"/>
      <c r="D30" s="52"/>
      <c r="E30" s="61"/>
      <c r="F30" s="57"/>
      <c r="G30" s="65" t="e">
        <f t="shared" si="2"/>
        <v>#DIV/0!</v>
      </c>
      <c r="H30" s="46"/>
      <c r="I30" s="10" t="str">
        <f>IF(H30&gt;Bewertungskriterien!$D$3,Bewertungskriterien!$B$3,IF(H30&gt;(Bewertungskriterien!$D$4-1),Bewertungskriterien!$B$4,Bewertungskriterien!$B$5))</f>
        <v>Ungenügend</v>
      </c>
      <c r="J30" s="9"/>
      <c r="K30" s="38" t="str">
        <f>IF(J30&gt;Bewertungskriterien!$F$3,Bewertungskriterien!$B$3,IF(J30&gt;(Bewertungskriterien!$F$4-1),Bewertungskriterien!$B$4,Bewertungskriterien!$B$5))</f>
        <v>Ungenügend</v>
      </c>
      <c r="L30" s="9"/>
      <c r="M30" s="10" t="str">
        <f>IF(L30&gt;Bewertungskriterien!$H$3,Bewertungskriterien!$B$3,IF(L30&gt;(Bewertungskriterien!$H$4-1),Bewertungskriterien!$B$4,Bewertungskriterien!$B$5))</f>
        <v>Unsichere Zone</v>
      </c>
      <c r="N30" s="9"/>
      <c r="O30" s="4"/>
      <c r="P30" s="4">
        <f t="shared" si="0"/>
        <v>0</v>
      </c>
      <c r="Q30" s="10" t="str">
        <f>IF(P30&gt;Bewertungskriterien!$J$3,Bewertungskriterien!$B$3,IF(P30&gt;(Bewertungskriterien!$J$4-1),Bewertungskriterien!$B$4,Bewertungskriterien!$B$5))</f>
        <v>Ungenügend</v>
      </c>
      <c r="R30" s="9"/>
      <c r="S30" s="10" t="str">
        <f>IF(R30&gt;Bewertungskriterien!$L$3,Bewertungskriterien!$B$3,IF(R30&gt;(Bewertungskriterien!$L$4-1),Bewertungskriterien!$B$4,Bewertungskriterien!$B$5))</f>
        <v>Ungenügend</v>
      </c>
      <c r="T30" s="9"/>
      <c r="U30" s="38" t="str">
        <f>IF(T30&gt;Bewertungskriterien!$L$3,Bewertungskriterien!$B$3,IF(T30&gt;(Bewertungskriterien!$L$4-1),Bewertungskriterien!$B$4,Bewertungskriterien!$B$5))</f>
        <v>Ungenügend</v>
      </c>
      <c r="V30" s="70" t="str">
        <f t="shared" si="3"/>
        <v>Bauch (K) Rücken (K) linke Seite (K) rechte Seite (K) hintere Oberschenkel (D) Gleichgewicht</v>
      </c>
      <c r="W30" s="67" t="str">
        <f>IF(OR(I30=Bewertungskriterien!B$5, I30=Bewertungskriterien!B$4),"Bauch (K)","")</f>
        <v>Bauch (K)</v>
      </c>
      <c r="X30" s="67" t="str">
        <f>IF(OR(K30=Bewertungskriterien!B$5, K30=Bewertungskriterien!B$4)," Rücken (K)","")</f>
        <v xml:space="preserve"> Rücken (K)</v>
      </c>
      <c r="Y30" s="67" t="str">
        <f>IF(OR(S30=Bewertungskriterien!B$5, S30=Bewertungskriterien!B$4)," linke Seite (K)","")</f>
        <v xml:space="preserve"> linke Seite (K)</v>
      </c>
      <c r="Z30" s="67" t="str">
        <f>IF(OR(U30=Bewertungskriterien!B$5, U30=Bewertungskriterien!B$4)," rechte Seite (K)","")</f>
        <v xml:space="preserve"> rechte Seite (K)</v>
      </c>
      <c r="AA30" s="67" t="str">
        <f t="shared" si="1"/>
        <v/>
      </c>
      <c r="AB30" s="67" t="str">
        <f>IF(OR(M30=Bewertungskriterien!B$5, M30=Bewertungskriterien!B$4)," hintere Oberschenkel (D)","")</f>
        <v xml:space="preserve"> hintere Oberschenkel (D)</v>
      </c>
      <c r="AC30" s="67" t="str">
        <f>IF(OR(Q30=Bewertungskriterien!B$5, Q30=Bewertungskriterien!B$4)," Gleichgewicht","")</f>
        <v xml:space="preserve"> Gleichgewicht</v>
      </c>
    </row>
    <row r="31" spans="2:29" x14ac:dyDescent="0.3">
      <c r="B31" s="11"/>
      <c r="C31" s="3"/>
      <c r="D31" s="53"/>
      <c r="E31" s="62"/>
      <c r="F31" s="58"/>
      <c r="G31" s="66" t="e">
        <f t="shared" si="2"/>
        <v>#DIV/0!</v>
      </c>
      <c r="H31" s="47"/>
      <c r="I31" s="12" t="str">
        <f>IF(H31&gt;Bewertungskriterien!$D$3,Bewertungskriterien!$B$3,IF(H31&gt;(Bewertungskriterien!$D$4-1),Bewertungskriterien!$B$4,Bewertungskriterien!$B$5))</f>
        <v>Ungenügend</v>
      </c>
      <c r="J31" s="11"/>
      <c r="K31" s="39" t="str">
        <f>IF(J31&gt;Bewertungskriterien!$F$3,Bewertungskriterien!$B$3,IF(J31&gt;(Bewertungskriterien!$F$4-1),Bewertungskriterien!$B$4,Bewertungskriterien!$B$5))</f>
        <v>Ungenügend</v>
      </c>
      <c r="L31" s="11"/>
      <c r="M31" s="12" t="str">
        <f>IF(L31&gt;Bewertungskriterien!$H$3,Bewertungskriterien!$B$3,IF(L31&gt;(Bewertungskriterien!$H$4-1),Bewertungskriterien!$B$4,Bewertungskriterien!$B$5))</f>
        <v>Unsichere Zone</v>
      </c>
      <c r="N31" s="11"/>
      <c r="O31" s="3"/>
      <c r="P31" s="3">
        <f t="shared" si="0"/>
        <v>0</v>
      </c>
      <c r="Q31" s="12" t="str">
        <f>IF(P31&gt;Bewertungskriterien!$J$3,Bewertungskriterien!$B$3,IF(P31&gt;(Bewertungskriterien!$J$4-1),Bewertungskriterien!$B$4,Bewertungskriterien!$B$5))</f>
        <v>Ungenügend</v>
      </c>
      <c r="R31" s="11"/>
      <c r="S31" s="12" t="str">
        <f>IF(R31&gt;Bewertungskriterien!$L$3,Bewertungskriterien!$B$3,IF(R31&gt;(Bewertungskriterien!$L$4-1),Bewertungskriterien!$B$4,Bewertungskriterien!$B$5))</f>
        <v>Ungenügend</v>
      </c>
      <c r="T31" s="11"/>
      <c r="U31" s="39" t="str">
        <f>IF(T31&gt;Bewertungskriterien!$L$3,Bewertungskriterien!$B$3,IF(T31&gt;(Bewertungskriterien!$L$4-1),Bewertungskriterien!$B$4,Bewertungskriterien!$B$5))</f>
        <v>Ungenügend</v>
      </c>
      <c r="V31" s="71" t="str">
        <f t="shared" si="3"/>
        <v>Bauch (K) Rücken (K) linke Seite (K) rechte Seite (K) hintere Oberschenkel (D) Gleichgewicht</v>
      </c>
      <c r="W31" s="67" t="str">
        <f>IF(OR(I31=Bewertungskriterien!B$5, I31=Bewertungskriterien!B$4),"Bauch (K)","")</f>
        <v>Bauch (K)</v>
      </c>
      <c r="X31" s="67" t="str">
        <f>IF(OR(K31=Bewertungskriterien!B$5, K31=Bewertungskriterien!B$4)," Rücken (K)","")</f>
        <v xml:space="preserve"> Rücken (K)</v>
      </c>
      <c r="Y31" s="67" t="str">
        <f>IF(OR(S31=Bewertungskriterien!B$5, S31=Bewertungskriterien!B$4)," linke Seite (K)","")</f>
        <v xml:space="preserve"> linke Seite (K)</v>
      </c>
      <c r="Z31" s="67" t="str">
        <f>IF(OR(U31=Bewertungskriterien!B$5, U31=Bewertungskriterien!B$4)," rechte Seite (K)","")</f>
        <v xml:space="preserve"> rechte Seite (K)</v>
      </c>
      <c r="AA31" s="67" t="str">
        <f>IF(U31=S31,""," Seitenunterschiede ausgleichen (K)")</f>
        <v/>
      </c>
      <c r="AB31" s="67" t="str">
        <f>IF(OR(M31=Bewertungskriterien!B$5, M31=Bewertungskriterien!B$4)," hintere Oberschenkel (D)","")</f>
        <v xml:space="preserve"> hintere Oberschenkel (D)</v>
      </c>
      <c r="AC31" s="67" t="str">
        <f>IF(OR(Q31=Bewertungskriterien!B$5, Q31=Bewertungskriterien!B$4)," Gleichgewicht","")</f>
        <v xml:space="preserve"> Gleichgewicht</v>
      </c>
    </row>
    <row r="32" spans="2:29" x14ac:dyDescent="0.3">
      <c r="B32" s="9"/>
      <c r="C32" s="4"/>
      <c r="D32" s="52"/>
      <c r="E32" s="61"/>
      <c r="F32" s="57"/>
      <c r="G32" s="65" t="e">
        <f t="shared" si="2"/>
        <v>#DIV/0!</v>
      </c>
      <c r="H32" s="46"/>
      <c r="I32" s="10" t="str">
        <f>IF(H32&gt;Bewertungskriterien!$D$3,Bewertungskriterien!$B$3,IF(H32&gt;(Bewertungskriterien!$D$4-1),Bewertungskriterien!$B$4,Bewertungskriterien!$B$5))</f>
        <v>Ungenügend</v>
      </c>
      <c r="J32" s="9"/>
      <c r="K32" s="38" t="str">
        <f>IF(J32&gt;Bewertungskriterien!$F$3,Bewertungskriterien!$B$3,IF(J32&gt;(Bewertungskriterien!$F$4-1),Bewertungskriterien!$B$4,Bewertungskriterien!$B$5))</f>
        <v>Ungenügend</v>
      </c>
      <c r="L32" s="9"/>
      <c r="M32" s="10" t="str">
        <f>IF(L32&gt;Bewertungskriterien!$H$3,Bewertungskriterien!$B$3,IF(L32&gt;(Bewertungskriterien!$H$4-1),Bewertungskriterien!$B$4,Bewertungskriterien!$B$5))</f>
        <v>Unsichere Zone</v>
      </c>
      <c r="N32" s="9"/>
      <c r="O32" s="4"/>
      <c r="P32" s="4">
        <f t="shared" si="0"/>
        <v>0</v>
      </c>
      <c r="Q32" s="10" t="str">
        <f>IF(P32&gt;Bewertungskriterien!$J$3,Bewertungskriterien!$B$3,IF(P32&gt;(Bewertungskriterien!$J$4-1),Bewertungskriterien!$B$4,Bewertungskriterien!$B$5))</f>
        <v>Ungenügend</v>
      </c>
      <c r="R32" s="9"/>
      <c r="S32" s="10" t="str">
        <f>IF(R32&gt;Bewertungskriterien!$L$3,Bewertungskriterien!$B$3,IF(R32&gt;(Bewertungskriterien!$L$4-1),Bewertungskriterien!$B$4,Bewertungskriterien!$B$5))</f>
        <v>Ungenügend</v>
      </c>
      <c r="T32" s="9"/>
      <c r="U32" s="38" t="str">
        <f>IF(T32&gt;Bewertungskriterien!$L$3,Bewertungskriterien!$B$3,IF(T32&gt;(Bewertungskriterien!$L$4-1),Bewertungskriterien!$B$4,Bewertungskriterien!$B$5))</f>
        <v>Ungenügend</v>
      </c>
      <c r="V32" s="70" t="str">
        <f t="shared" si="3"/>
        <v>Bauch (K) Rücken (K) linke Seite (K) rechte Seite (K) hintere Oberschenkel (D) Gleichgewicht</v>
      </c>
      <c r="W32" s="67" t="str">
        <f>IF(OR(I32=Bewertungskriterien!B$5, I32=Bewertungskriterien!B$4),"Bauch (K)","")</f>
        <v>Bauch (K)</v>
      </c>
      <c r="X32" s="67" t="str">
        <f>IF(OR(K32=Bewertungskriterien!B$5, K32=Bewertungskriterien!B$4)," Rücken (K)","")</f>
        <v xml:space="preserve"> Rücken (K)</v>
      </c>
      <c r="Y32" s="67" t="str">
        <f>IF(OR(S32=Bewertungskriterien!B$5, S32=Bewertungskriterien!B$4)," linke Seite (K)","")</f>
        <v xml:space="preserve"> linke Seite (K)</v>
      </c>
      <c r="Z32" s="67" t="str">
        <f>IF(OR(U32=Bewertungskriterien!B$5, U32=Bewertungskriterien!B$4)," rechte Seite (K)","")</f>
        <v xml:space="preserve"> rechte Seite (K)</v>
      </c>
      <c r="AA32" s="67" t="str">
        <f t="shared" ref="AA32:AA33" si="4">IF(U32=S32,""," Seitenunterschiede ausgleichen (K)")</f>
        <v/>
      </c>
      <c r="AB32" s="67" t="str">
        <f>IF(OR(M32=Bewertungskriterien!B$5, M32=Bewertungskriterien!B$4)," hintere Oberschenkel (D)","")</f>
        <v xml:space="preserve"> hintere Oberschenkel (D)</v>
      </c>
      <c r="AC32" s="67" t="str">
        <f>IF(OR(Q32=Bewertungskriterien!B$5, Q32=Bewertungskriterien!B$4)," Gleichgewicht","")</f>
        <v xml:space="preserve"> Gleichgewicht</v>
      </c>
    </row>
    <row r="33" spans="2:29" ht="15" thickBot="1" x14ac:dyDescent="0.35">
      <c r="B33" s="13"/>
      <c r="C33" s="17"/>
      <c r="D33" s="54"/>
      <c r="E33" s="63"/>
      <c r="F33" s="64"/>
      <c r="G33" s="66" t="e">
        <f t="shared" si="2"/>
        <v>#DIV/0!</v>
      </c>
      <c r="H33" s="48"/>
      <c r="I33" s="14" t="str">
        <f>IF(H33&gt;Bewertungskriterien!$D$3,Bewertungskriterien!$B$3,IF(H33&gt;(Bewertungskriterien!$D$4-1),Bewertungskriterien!$B$4,Bewertungskriterien!$B$5))</f>
        <v>Ungenügend</v>
      </c>
      <c r="J33" s="13"/>
      <c r="K33" s="40" t="str">
        <f>IF(J33&gt;Bewertungskriterien!$F$3,Bewertungskriterien!$B$3,IF(J33&gt;(Bewertungskriterien!$F$4-1),Bewertungskriterien!$B$4,Bewertungskriterien!$B$5))</f>
        <v>Ungenügend</v>
      </c>
      <c r="L33" s="13"/>
      <c r="M33" s="14" t="str">
        <f>IF(L33&gt;Bewertungskriterien!$H$3,Bewertungskriterien!$B$3,IF(L33&gt;(Bewertungskriterien!$H$4-1),Bewertungskriterien!$B$4,Bewertungskriterien!$B$5))</f>
        <v>Unsichere Zone</v>
      </c>
      <c r="N33" s="13"/>
      <c r="O33" s="17"/>
      <c r="P33" s="17">
        <f t="shared" si="0"/>
        <v>0</v>
      </c>
      <c r="Q33" s="14" t="str">
        <f>IF(P33&gt;Bewertungskriterien!$J$3,Bewertungskriterien!$B$3,IF(P33&gt;(Bewertungskriterien!$J$4-1),Bewertungskriterien!$B$4,Bewertungskriterien!$B$5))</f>
        <v>Ungenügend</v>
      </c>
      <c r="R33" s="13"/>
      <c r="S33" s="14" t="str">
        <f>IF(R33&gt;Bewertungskriterien!$L$3,Bewertungskriterien!$B$3,IF(R33&gt;(Bewertungskriterien!$L$4-1),Bewertungskriterien!$B$4,Bewertungskriterien!$B$5))</f>
        <v>Ungenügend</v>
      </c>
      <c r="T33" s="13"/>
      <c r="U33" s="40" t="str">
        <f>IF(T33&gt;Bewertungskriterien!$L$3,Bewertungskriterien!$B$3,IF(T33&gt;(Bewertungskriterien!$L$4-1),Bewertungskriterien!$B$4,Bewertungskriterien!$B$5))</f>
        <v>Ungenügend</v>
      </c>
      <c r="V33" s="72" t="str">
        <f t="shared" si="3"/>
        <v>Bauch (K) Rücken (K) linke Seite (K) rechte Seite (K) hintere Oberschenkel (D) Gleichgewicht</v>
      </c>
      <c r="W33" s="67" t="str">
        <f>IF(OR(I33=Bewertungskriterien!B$5, I33=Bewertungskriterien!B$4),"Bauch (K)","")</f>
        <v>Bauch (K)</v>
      </c>
      <c r="X33" s="67" t="str">
        <f>IF(OR(K33=Bewertungskriterien!B$5, K33=Bewertungskriterien!B$4)," Rücken (K)","")</f>
        <v xml:space="preserve"> Rücken (K)</v>
      </c>
      <c r="Y33" s="67" t="str">
        <f>IF(OR(S33=Bewertungskriterien!B$5, S33=Bewertungskriterien!B$4)," linke Seite (K)","")</f>
        <v xml:space="preserve"> linke Seite (K)</v>
      </c>
      <c r="Z33" s="67" t="str">
        <f>IF(OR(U33=Bewertungskriterien!B$5, U33=Bewertungskriterien!B$4)," rechte Seite (K)","")</f>
        <v xml:space="preserve"> rechte Seite (K)</v>
      </c>
      <c r="AA33" s="67" t="str">
        <f t="shared" si="4"/>
        <v/>
      </c>
      <c r="AB33" s="67" t="str">
        <f>IF(OR(M33=Bewertungskriterien!B$5, M33=Bewertungskriterien!B$4)," hintere Oberschenkel (D)","")</f>
        <v xml:space="preserve"> hintere Oberschenkel (D)</v>
      </c>
      <c r="AC33" s="67" t="str">
        <f>IF(OR(Q33=Bewertungskriterien!B$5, Q33=Bewertungskriterien!B$4)," Gleichgewicht","")</f>
        <v xml:space="preserve"> Gleichgewicht</v>
      </c>
    </row>
    <row r="34" spans="2:29" s="5" customFormat="1" x14ac:dyDescent="0.3">
      <c r="C34" s="6"/>
      <c r="M34" s="6"/>
      <c r="N34" s="6"/>
      <c r="O34" s="6"/>
      <c r="P34" s="6"/>
      <c r="Q34" s="41"/>
    </row>
    <row r="35" spans="2:29" s="5" customFormat="1" x14ac:dyDescent="0.3">
      <c r="C35" s="7"/>
    </row>
    <row r="36" spans="2:29" s="5" customFormat="1" x14ac:dyDescent="0.3">
      <c r="C36" s="7"/>
    </row>
    <row r="37" spans="2:29" s="5" customFormat="1" x14ac:dyDescent="0.3">
      <c r="C37" s="8"/>
    </row>
    <row r="38" spans="2:29" s="5" customFormat="1" x14ac:dyDescent="0.3"/>
    <row r="39" spans="2:29" s="5" customFormat="1" x14ac:dyDescent="0.3"/>
    <row r="40" spans="2:29" s="5" customFormat="1" x14ac:dyDescent="0.3"/>
    <row r="41" spans="2:29" s="5" customFormat="1" x14ac:dyDescent="0.3"/>
    <row r="42" spans="2:29" s="5" customFormat="1" x14ac:dyDescent="0.3"/>
    <row r="43" spans="2:29" s="5" customFormat="1" x14ac:dyDescent="0.3"/>
    <row r="44" spans="2:29" s="5" customFormat="1" x14ac:dyDescent="0.3"/>
    <row r="45" spans="2:29" s="5" customFormat="1" x14ac:dyDescent="0.3"/>
    <row r="46" spans="2:29" s="5" customFormat="1" x14ac:dyDescent="0.3"/>
    <row r="47" spans="2:29" s="5" customFormat="1" x14ac:dyDescent="0.3"/>
    <row r="48" spans="2:29" s="5" customFormat="1" x14ac:dyDescent="0.3"/>
    <row r="49" s="5" customFormat="1" x14ac:dyDescent="0.3"/>
    <row r="50" s="5" customFormat="1" x14ac:dyDescent="0.3"/>
    <row r="51" s="5" customFormat="1" x14ac:dyDescent="0.3"/>
    <row r="52" s="5" customFormat="1" x14ac:dyDescent="0.3"/>
    <row r="53" s="5" customFormat="1" x14ac:dyDescent="0.3"/>
    <row r="54" s="5" customFormat="1" x14ac:dyDescent="0.3"/>
    <row r="55" s="5" customFormat="1" x14ac:dyDescent="0.3"/>
    <row r="56" s="5" customFormat="1" x14ac:dyDescent="0.3"/>
    <row r="57" s="5" customFormat="1" x14ac:dyDescent="0.3"/>
    <row r="58" s="5" customFormat="1" x14ac:dyDescent="0.3"/>
    <row r="59" s="5" customFormat="1" x14ac:dyDescent="0.3"/>
    <row r="60" s="5" customFormat="1" x14ac:dyDescent="0.3"/>
    <row r="61" s="5" customFormat="1" x14ac:dyDescent="0.3"/>
    <row r="62" s="5" customFormat="1" x14ac:dyDescent="0.3"/>
    <row r="63" s="5" customFormat="1" x14ac:dyDescent="0.3"/>
    <row r="64" s="5" customFormat="1" x14ac:dyDescent="0.3"/>
    <row r="65" s="5" customFormat="1" x14ac:dyDescent="0.3"/>
    <row r="66" s="5" customFormat="1" x14ac:dyDescent="0.3"/>
    <row r="67" s="5" customFormat="1" x14ac:dyDescent="0.3"/>
    <row r="68" s="5" customFormat="1" x14ac:dyDescent="0.3"/>
    <row r="69" s="5" customFormat="1" x14ac:dyDescent="0.3"/>
    <row r="70" s="5" customFormat="1" x14ac:dyDescent="0.3"/>
    <row r="71" s="5" customFormat="1" x14ac:dyDescent="0.3"/>
    <row r="72" s="5" customFormat="1" x14ac:dyDescent="0.3"/>
    <row r="73" s="5" customFormat="1" x14ac:dyDescent="0.3"/>
    <row r="74" s="5" customFormat="1" x14ac:dyDescent="0.3"/>
    <row r="75" s="5" customFormat="1" x14ac:dyDescent="0.3"/>
    <row r="76" s="5" customFormat="1" x14ac:dyDescent="0.3"/>
    <row r="77" s="5" customFormat="1" x14ac:dyDescent="0.3"/>
    <row r="78" s="5" customFormat="1" x14ac:dyDescent="0.3"/>
    <row r="79" s="5" customFormat="1" x14ac:dyDescent="0.3"/>
    <row r="80" s="5" customFormat="1" x14ac:dyDescent="0.3"/>
    <row r="81" s="5" customFormat="1" x14ac:dyDescent="0.3"/>
    <row r="82" s="5" customFormat="1" x14ac:dyDescent="0.3"/>
    <row r="83" s="5" customFormat="1" x14ac:dyDescent="0.3"/>
    <row r="84" s="5" customFormat="1" x14ac:dyDescent="0.3"/>
    <row r="85" s="5" customFormat="1" x14ac:dyDescent="0.3"/>
    <row r="86" s="5" customFormat="1" x14ac:dyDescent="0.3"/>
    <row r="87" s="5" customFormat="1" x14ac:dyDescent="0.3"/>
    <row r="88" s="5" customFormat="1" x14ac:dyDescent="0.3"/>
    <row r="89" s="5" customFormat="1" x14ac:dyDescent="0.3"/>
    <row r="90" s="5" customFormat="1" x14ac:dyDescent="0.3"/>
    <row r="91" s="5" customFormat="1" x14ac:dyDescent="0.3"/>
    <row r="92" s="5" customFormat="1" x14ac:dyDescent="0.3"/>
    <row r="93" s="5" customFormat="1" x14ac:dyDescent="0.3"/>
    <row r="94" s="5" customFormat="1" x14ac:dyDescent="0.3"/>
    <row r="95" s="5" customFormat="1" x14ac:dyDescent="0.3"/>
    <row r="96" s="5" customFormat="1" x14ac:dyDescent="0.3"/>
    <row r="97" s="5" customFormat="1" x14ac:dyDescent="0.3"/>
    <row r="98" s="5" customFormat="1" x14ac:dyDescent="0.3"/>
    <row r="99" s="5" customFormat="1" x14ac:dyDescent="0.3"/>
    <row r="100" s="5" customFormat="1" x14ac:dyDescent="0.3"/>
    <row r="101" s="5" customFormat="1" x14ac:dyDescent="0.3"/>
    <row r="102" s="5" customFormat="1" x14ac:dyDescent="0.3"/>
    <row r="103" s="5" customFormat="1" x14ac:dyDescent="0.3"/>
    <row r="104" s="5" customFormat="1" x14ac:dyDescent="0.3"/>
    <row r="105" s="5" customFormat="1" x14ac:dyDescent="0.3"/>
    <row r="106" s="5" customFormat="1" x14ac:dyDescent="0.3"/>
    <row r="107" s="5" customFormat="1" x14ac:dyDescent="0.3"/>
    <row r="108" s="5" customFormat="1" x14ac:dyDescent="0.3"/>
    <row r="109" s="5" customFormat="1" x14ac:dyDescent="0.3"/>
    <row r="110" s="5" customFormat="1" x14ac:dyDescent="0.3"/>
    <row r="111" s="5" customFormat="1" x14ac:dyDescent="0.3"/>
    <row r="112" s="5" customFormat="1" x14ac:dyDescent="0.3"/>
    <row r="113" s="5" customFormat="1" x14ac:dyDescent="0.3"/>
    <row r="114" s="5" customFormat="1" x14ac:dyDescent="0.3"/>
    <row r="115" s="5" customFormat="1" x14ac:dyDescent="0.3"/>
    <row r="116" s="5" customFormat="1" x14ac:dyDescent="0.3"/>
    <row r="117" s="5" customFormat="1" x14ac:dyDescent="0.3"/>
    <row r="118" s="5" customFormat="1" x14ac:dyDescent="0.3"/>
    <row r="119" s="5" customFormat="1" x14ac:dyDescent="0.3"/>
    <row r="120" s="5" customFormat="1" x14ac:dyDescent="0.3"/>
    <row r="121" s="5" customFormat="1" x14ac:dyDescent="0.3"/>
    <row r="122" s="5" customFormat="1" x14ac:dyDescent="0.3"/>
    <row r="123" s="5" customFormat="1" x14ac:dyDescent="0.3"/>
    <row r="124" s="5" customFormat="1" x14ac:dyDescent="0.3"/>
    <row r="125" s="5" customFormat="1" x14ac:dyDescent="0.3"/>
    <row r="126" s="5" customFormat="1" x14ac:dyDescent="0.3"/>
    <row r="127" s="5" customFormat="1" x14ac:dyDescent="0.3"/>
    <row r="128" s="5" customFormat="1" x14ac:dyDescent="0.3"/>
    <row r="129" s="5" customFormat="1" x14ac:dyDescent="0.3"/>
    <row r="130" s="5" customFormat="1" x14ac:dyDescent="0.3"/>
    <row r="131" s="5" customFormat="1" x14ac:dyDescent="0.3"/>
    <row r="132" s="5" customFormat="1" x14ac:dyDescent="0.3"/>
    <row r="133" s="5" customFormat="1" x14ac:dyDescent="0.3"/>
    <row r="134" s="5" customFormat="1" x14ac:dyDescent="0.3"/>
    <row r="135" s="5" customFormat="1" x14ac:dyDescent="0.3"/>
    <row r="136" s="5" customFormat="1" x14ac:dyDescent="0.3"/>
    <row r="137" s="5" customFormat="1" x14ac:dyDescent="0.3"/>
    <row r="138" s="5" customFormat="1" x14ac:dyDescent="0.3"/>
    <row r="139" s="5" customFormat="1" x14ac:dyDescent="0.3"/>
    <row r="140" s="5" customFormat="1" x14ac:dyDescent="0.3"/>
    <row r="141" s="5" customFormat="1" x14ac:dyDescent="0.3"/>
    <row r="142" s="5" customFormat="1" x14ac:dyDescent="0.3"/>
    <row r="143" s="5" customFormat="1" x14ac:dyDescent="0.3"/>
    <row r="144" s="5" customFormat="1" x14ac:dyDescent="0.3"/>
    <row r="145" s="5" customFormat="1" x14ac:dyDescent="0.3"/>
    <row r="146" s="5" customFormat="1" x14ac:dyDescent="0.3"/>
    <row r="147" s="5" customFormat="1" x14ac:dyDescent="0.3"/>
    <row r="148" s="5" customFormat="1" x14ac:dyDescent="0.3"/>
    <row r="149" s="5" customFormat="1" x14ac:dyDescent="0.3"/>
    <row r="150" s="5" customFormat="1" x14ac:dyDescent="0.3"/>
    <row r="151" s="5" customFormat="1" x14ac:dyDescent="0.3"/>
    <row r="152" s="5" customFormat="1" x14ac:dyDescent="0.3"/>
    <row r="153" s="5" customFormat="1" x14ac:dyDescent="0.3"/>
    <row r="154" s="5" customFormat="1" x14ac:dyDescent="0.3"/>
    <row r="155" s="5" customFormat="1" x14ac:dyDescent="0.3"/>
    <row r="156" s="5" customFormat="1" x14ac:dyDescent="0.3"/>
    <row r="157" s="5" customFormat="1" x14ac:dyDescent="0.3"/>
    <row r="158" s="5" customFormat="1" x14ac:dyDescent="0.3"/>
    <row r="159" s="5" customFormat="1" x14ac:dyDescent="0.3"/>
    <row r="160" s="5" customFormat="1" x14ac:dyDescent="0.3"/>
    <row r="161" s="5" customFormat="1" x14ac:dyDescent="0.3"/>
    <row r="162" s="5" customFormat="1" x14ac:dyDescent="0.3"/>
    <row r="163" s="5" customFormat="1" x14ac:dyDescent="0.3"/>
    <row r="164" s="5" customFormat="1" x14ac:dyDescent="0.3"/>
    <row r="165" s="5" customFormat="1" x14ac:dyDescent="0.3"/>
    <row r="166" s="5" customFormat="1" x14ac:dyDescent="0.3"/>
    <row r="167" s="5" customFormat="1" x14ac:dyDescent="0.3"/>
    <row r="168" s="5" customFormat="1" x14ac:dyDescent="0.3"/>
    <row r="169" s="5" customFormat="1" x14ac:dyDescent="0.3"/>
    <row r="170" s="5" customFormat="1" x14ac:dyDescent="0.3"/>
    <row r="171" s="5" customFormat="1" x14ac:dyDescent="0.3"/>
    <row r="172" s="5" customFormat="1" x14ac:dyDescent="0.3"/>
    <row r="173" s="5" customFormat="1" x14ac:dyDescent="0.3"/>
    <row r="174" s="5" customFormat="1" x14ac:dyDescent="0.3"/>
    <row r="175" s="5" customFormat="1" x14ac:dyDescent="0.3"/>
    <row r="176" s="5" customFormat="1" x14ac:dyDescent="0.3"/>
    <row r="177" s="5" customFormat="1" x14ac:dyDescent="0.3"/>
    <row r="178" s="5" customFormat="1" x14ac:dyDescent="0.3"/>
    <row r="179" s="5" customFormat="1" x14ac:dyDescent="0.3"/>
    <row r="180" s="5" customFormat="1" x14ac:dyDescent="0.3"/>
    <row r="181" s="5" customFormat="1" x14ac:dyDescent="0.3"/>
    <row r="182" s="5" customFormat="1" x14ac:dyDescent="0.3"/>
    <row r="183" s="5" customFormat="1" x14ac:dyDescent="0.3"/>
    <row r="184" s="5" customFormat="1" x14ac:dyDescent="0.3"/>
    <row r="185" s="5" customFormat="1" x14ac:dyDescent="0.3"/>
    <row r="186" s="5" customFormat="1" x14ac:dyDescent="0.3"/>
    <row r="187" s="5" customFormat="1" x14ac:dyDescent="0.3"/>
    <row r="188" s="5" customFormat="1" x14ac:dyDescent="0.3"/>
    <row r="189" s="5" customFormat="1" x14ac:dyDescent="0.3"/>
    <row r="190" s="5" customFormat="1" x14ac:dyDescent="0.3"/>
    <row r="191" s="5" customFormat="1" x14ac:dyDescent="0.3"/>
    <row r="192" s="5" customFormat="1" x14ac:dyDescent="0.3"/>
    <row r="193" s="5" customFormat="1" x14ac:dyDescent="0.3"/>
    <row r="194" s="5" customFormat="1" x14ac:dyDescent="0.3"/>
    <row r="195" s="5" customFormat="1" x14ac:dyDescent="0.3"/>
    <row r="196" s="5" customFormat="1" x14ac:dyDescent="0.3"/>
    <row r="197" s="5" customFormat="1" x14ac:dyDescent="0.3"/>
    <row r="198" s="5" customFormat="1" x14ac:dyDescent="0.3"/>
    <row r="199" s="5" customFormat="1" x14ac:dyDescent="0.3"/>
    <row r="200" s="5" customFormat="1" x14ac:dyDescent="0.3"/>
    <row r="201" s="5" customFormat="1" x14ac:dyDescent="0.3"/>
    <row r="202" s="5" customFormat="1" x14ac:dyDescent="0.3"/>
    <row r="203" s="5" customFormat="1" x14ac:dyDescent="0.3"/>
    <row r="204" s="5" customFormat="1" x14ac:dyDescent="0.3"/>
    <row r="205" s="5" customFormat="1" x14ac:dyDescent="0.3"/>
    <row r="206" s="5" customFormat="1" x14ac:dyDescent="0.3"/>
    <row r="207" s="5" customFormat="1" x14ac:dyDescent="0.3"/>
    <row r="208" s="5" customFormat="1" x14ac:dyDescent="0.3"/>
    <row r="209" s="5" customFormat="1" x14ac:dyDescent="0.3"/>
    <row r="210" s="5" customFormat="1" x14ac:dyDescent="0.3"/>
    <row r="211" s="5" customFormat="1" x14ac:dyDescent="0.3"/>
    <row r="212" s="5" customFormat="1" x14ac:dyDescent="0.3"/>
    <row r="213" s="5" customFormat="1" x14ac:dyDescent="0.3"/>
    <row r="214" s="5" customFormat="1" x14ac:dyDescent="0.3"/>
    <row r="215" s="5" customFormat="1" x14ac:dyDescent="0.3"/>
    <row r="216" s="5" customFormat="1" x14ac:dyDescent="0.3"/>
    <row r="217" s="5" customFormat="1" x14ac:dyDescent="0.3"/>
    <row r="218" s="5" customFormat="1" x14ac:dyDescent="0.3"/>
    <row r="219" s="5" customFormat="1" x14ac:dyDescent="0.3"/>
    <row r="220" s="5" customFormat="1" x14ac:dyDescent="0.3"/>
    <row r="221" s="5" customFormat="1" x14ac:dyDescent="0.3"/>
    <row r="222" s="5" customFormat="1" x14ac:dyDescent="0.3"/>
    <row r="223" s="5" customFormat="1" x14ac:dyDescent="0.3"/>
    <row r="224" s="5" customFormat="1" x14ac:dyDescent="0.3"/>
    <row r="225" s="5" customFormat="1" x14ac:dyDescent="0.3"/>
    <row r="226" s="5" customFormat="1" x14ac:dyDescent="0.3"/>
    <row r="227" s="5" customFormat="1" x14ac:dyDescent="0.3"/>
    <row r="228" s="5" customFormat="1" x14ac:dyDescent="0.3"/>
    <row r="229" s="5" customFormat="1" x14ac:dyDescent="0.3"/>
    <row r="230" s="5" customFormat="1" x14ac:dyDescent="0.3"/>
    <row r="231" s="5" customFormat="1" x14ac:dyDescent="0.3"/>
    <row r="232" s="5" customFormat="1" x14ac:dyDescent="0.3"/>
    <row r="233" s="5" customFormat="1" x14ac:dyDescent="0.3"/>
    <row r="234" s="5" customFormat="1" x14ac:dyDescent="0.3"/>
    <row r="235" s="5" customFormat="1" x14ac:dyDescent="0.3"/>
    <row r="236" s="5" customFormat="1" x14ac:dyDescent="0.3"/>
    <row r="237" s="5" customFormat="1" x14ac:dyDescent="0.3"/>
    <row r="238" s="5" customFormat="1" x14ac:dyDescent="0.3"/>
    <row r="239" s="5" customFormat="1" x14ac:dyDescent="0.3"/>
    <row r="240" s="5" customFormat="1" x14ac:dyDescent="0.3"/>
    <row r="241" s="5" customFormat="1" x14ac:dyDescent="0.3"/>
  </sheetData>
  <mergeCells count="10">
    <mergeCell ref="R2:U2"/>
    <mergeCell ref="E2:G2"/>
    <mergeCell ref="B3:D3"/>
    <mergeCell ref="H3:I3"/>
    <mergeCell ref="J3:K3"/>
    <mergeCell ref="L3:M3"/>
    <mergeCell ref="H2:I2"/>
    <mergeCell ref="J2:K2"/>
    <mergeCell ref="L2:M2"/>
    <mergeCell ref="N2:Q2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4" operator="lessThan" id="{EA73B4AC-D505-4C0A-992C-B3208009D933}">
            <xm:f>Bewertungskriterien!$D$4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5" operator="between" id="{61EB197F-9B7B-4405-A95C-7C6EF0AE1D39}">
            <xm:f>Bewertungskriterien!$D$4</xm:f>
            <xm:f>Bewertungskriterien!$D$3</xm:f>
            <x14:dxf>
              <fill>
                <patternFill>
                  <bgColor rgb="FFFFFF99"/>
                </patternFill>
              </fill>
            </x14:dxf>
          </x14:cfRule>
          <x14:cfRule type="cellIs" priority="26" operator="greaterThan" id="{EE9E8337-26CB-42F2-B119-4706FDBC7741}">
            <xm:f>Bewertungskriterien!$D$3</xm:f>
            <x14:dxf>
              <fill>
                <patternFill>
                  <bgColor rgb="FF92D050"/>
                </patternFill>
              </fill>
            </x14:dxf>
          </x14:cfRule>
          <xm:sqref>H4:H33</xm:sqref>
        </x14:conditionalFormatting>
        <x14:conditionalFormatting xmlns:xm="http://schemas.microsoft.com/office/excel/2006/main">
          <x14:cfRule type="cellIs" priority="18" operator="between" id="{06770840-6927-4014-889D-27D6C49B478F}">
            <xm:f>Bewertungskriterien!$F$4</xm:f>
            <xm:f>Bewertungskriterien!$F$3</xm:f>
            <x14:dxf>
              <fill>
                <patternFill>
                  <bgColor rgb="FFFFFF99"/>
                </patternFill>
              </fill>
            </x14:dxf>
          </x14:cfRule>
          <x14:cfRule type="cellIs" priority="19" operator="lessThan" id="{85F3D9ED-4F36-4491-A680-4451A9C69F6B}">
            <xm:f>Bewertungskriterien!$F$4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0" operator="greaterThan" id="{5E79ADDD-5F40-4F7D-9A89-9B74BAE21CDC}">
            <xm:f>Bewertungskriterien!$F$3</xm:f>
            <x14:dxf>
              <fill>
                <patternFill>
                  <bgColor rgb="FF92D050"/>
                </patternFill>
              </fill>
            </x14:dxf>
          </x14:cfRule>
          <xm:sqref>J4:J33</xm:sqref>
        </x14:conditionalFormatting>
        <x14:conditionalFormatting xmlns:xm="http://schemas.microsoft.com/office/excel/2006/main">
          <x14:cfRule type="cellIs" priority="14" operator="between" id="{0DC0058F-2412-43AA-8CF9-7FB36F0F51BA}">
            <xm:f>Bewertungskriterien!$H$4</xm:f>
            <xm:f>Bewertungskriterien!$H$3</xm:f>
            <x14:dxf>
              <fill>
                <patternFill>
                  <bgColor rgb="FFFFFF99"/>
                </patternFill>
              </fill>
            </x14:dxf>
          </x14:cfRule>
          <x14:cfRule type="cellIs" priority="15" operator="lessThan" id="{A38B6DC1-5220-476B-8B35-FB0A95A94E3D}">
            <xm:f>Bewertungskriterien!$H$4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6" operator="greaterThan" id="{674A18A7-CD77-4280-91CE-7F5EED4C783C}">
            <xm:f>Bewertungskriterien!$H$3</xm:f>
            <x14:dxf>
              <fill>
                <patternFill>
                  <bgColor rgb="FF92D050"/>
                </patternFill>
              </fill>
            </x14:dxf>
          </x14:cfRule>
          <xm:sqref>L4:L33</xm:sqref>
        </x14:conditionalFormatting>
        <x14:conditionalFormatting xmlns:xm="http://schemas.microsoft.com/office/excel/2006/main">
          <x14:cfRule type="cellIs" priority="11" operator="lessThan" id="{72A5156E-0933-4F35-AA90-9AB00E2B88BD}">
            <xm:f>Bewertungskriterien!$J$4</xm:f>
            <x14:dxf>
              <font>
                <color auto="1"/>
              </font>
              <fill>
                <patternFill>
                  <bgColor theme="9" tint="0.59996337778862885"/>
                </patternFill>
              </fill>
            </x14:dxf>
          </x14:cfRule>
          <x14:cfRule type="cellIs" priority="12" operator="between" id="{38F2635B-9C7F-41DF-BE40-989A42E349BD}">
            <xm:f>Bewertungskriterien!$J$4</xm:f>
            <xm:f>Bewertungskriterien!$J$3</xm:f>
            <x14:dxf>
              <fill>
                <patternFill>
                  <bgColor rgb="FFFFFF99"/>
                </patternFill>
              </fill>
            </x14:dxf>
          </x14:cfRule>
          <x14:cfRule type="cellIs" priority="13" operator="greaterThan" id="{BCC2DD3F-4459-4C99-B64E-650CBBDD9986}">
            <xm:f>Bewertungskriterien!$J$3</xm:f>
            <x14:dxf>
              <font>
                <color auto="1"/>
              </font>
              <fill>
                <patternFill patternType="solid">
                  <bgColor rgb="FF92D050"/>
                </patternFill>
              </fill>
            </x14:dxf>
          </x14:cfRule>
          <xm:sqref>P4:P33</xm:sqref>
        </x14:conditionalFormatting>
        <x14:conditionalFormatting xmlns:xm="http://schemas.microsoft.com/office/excel/2006/main">
          <x14:cfRule type="cellIs" priority="27" operator="between" id="{96D427F9-0E57-41EC-A224-57E9FAC43087}">
            <xm:f>Bewertungskriterien!$L$4</xm:f>
            <xm:f>Bewertungskriterien!$L$3</xm:f>
            <x14:dxf>
              <fill>
                <patternFill>
                  <bgColor rgb="FFFFFF99"/>
                </patternFill>
              </fill>
            </x14:dxf>
          </x14:cfRule>
          <x14:cfRule type="cellIs" priority="28" operator="lessThan" id="{99408F45-61A7-429F-AE8E-BC09A9657F82}">
            <xm:f>Bewertungskriterien!$L$4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9" operator="greaterThan" id="{83033C69-7933-4C4D-99AA-3355C91EAC1F}">
            <xm:f>Bewertungskriterien!$L$3</xm:f>
            <x14:dxf>
              <fill>
                <patternFill>
                  <bgColor rgb="FF92D050"/>
                </patternFill>
              </fill>
            </x14:dxf>
          </x14:cfRule>
          <xm:sqref>R4:R33 J8:J33 T4:T33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97"/>
  <sheetViews>
    <sheetView workbookViewId="0">
      <selection activeCell="B5" sqref="B5"/>
    </sheetView>
  </sheetViews>
  <sheetFormatPr baseColWidth="10" defaultRowHeight="14.4" x14ac:dyDescent="0.3"/>
  <cols>
    <col min="1" max="1" width="10.77734375" style="5"/>
    <col min="2" max="2" width="19.7773437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style="5" customWidth="1"/>
    <col min="8" max="8" width="6.6640625" style="5" customWidth="1"/>
    <col min="9" max="9" width="12.6640625" style="5" customWidth="1"/>
    <col min="10" max="10" width="6.6640625" style="5" customWidth="1"/>
    <col min="11" max="11" width="12.6640625" customWidth="1"/>
    <col min="12" max="12" width="6.6640625" customWidth="1"/>
    <col min="13" max="71" width="10.77734375" style="5"/>
  </cols>
  <sheetData>
    <row r="1" spans="2:12" s="5" customFormat="1" ht="15" thickBot="1" x14ac:dyDescent="0.35"/>
    <row r="2" spans="2:12" ht="16.8" thickBot="1" x14ac:dyDescent="0.35">
      <c r="B2" s="7"/>
      <c r="C2" s="89" t="s">
        <v>28</v>
      </c>
      <c r="D2" s="90"/>
      <c r="E2" s="89" t="s">
        <v>29</v>
      </c>
      <c r="F2" s="90"/>
      <c r="G2" s="91" t="s">
        <v>31</v>
      </c>
      <c r="H2" s="87"/>
      <c r="I2" s="87" t="s">
        <v>32</v>
      </c>
      <c r="J2" s="88"/>
      <c r="K2" s="89" t="s">
        <v>30</v>
      </c>
      <c r="L2" s="90"/>
    </row>
    <row r="3" spans="2:12" x14ac:dyDescent="0.3">
      <c r="B3" s="30" t="s">
        <v>2</v>
      </c>
      <c r="C3" s="27" t="s">
        <v>10</v>
      </c>
      <c r="D3" s="22">
        <v>115</v>
      </c>
      <c r="E3" s="27" t="s">
        <v>15</v>
      </c>
      <c r="F3" s="22">
        <v>89</v>
      </c>
      <c r="G3" s="33" t="s">
        <v>20</v>
      </c>
      <c r="H3" s="21">
        <v>10</v>
      </c>
      <c r="I3" s="20" t="s">
        <v>12</v>
      </c>
      <c r="J3" s="22">
        <v>57</v>
      </c>
      <c r="K3" s="27" t="s">
        <v>12</v>
      </c>
      <c r="L3" s="22">
        <v>57</v>
      </c>
    </row>
    <row r="4" spans="2:12" x14ac:dyDescent="0.3">
      <c r="B4" s="31" t="s">
        <v>4</v>
      </c>
      <c r="C4" s="28" t="s">
        <v>8</v>
      </c>
      <c r="D4" s="23">
        <v>89</v>
      </c>
      <c r="E4" s="28" t="s">
        <v>14</v>
      </c>
      <c r="F4" s="23">
        <v>72</v>
      </c>
      <c r="G4" s="34" t="s">
        <v>19</v>
      </c>
      <c r="H4" s="1">
        <v>0</v>
      </c>
      <c r="I4" s="2" t="s">
        <v>23</v>
      </c>
      <c r="J4" s="23">
        <v>47</v>
      </c>
      <c r="K4" s="28" t="s">
        <v>11</v>
      </c>
      <c r="L4" s="23">
        <v>44</v>
      </c>
    </row>
    <row r="5" spans="2:12" ht="15" thickBot="1" x14ac:dyDescent="0.35">
      <c r="B5" s="32" t="s">
        <v>3</v>
      </c>
      <c r="C5" s="29" t="s">
        <v>9</v>
      </c>
      <c r="D5" s="26"/>
      <c r="E5" s="29" t="s">
        <v>16</v>
      </c>
      <c r="F5" s="26"/>
      <c r="G5" s="35" t="s">
        <v>18</v>
      </c>
      <c r="H5" s="25"/>
      <c r="I5" s="24" t="s">
        <v>24</v>
      </c>
      <c r="J5" s="26"/>
      <c r="K5" s="29" t="s">
        <v>13</v>
      </c>
      <c r="L5" s="26"/>
    </row>
    <row r="6" spans="2:12" s="5" customFormat="1" x14ac:dyDescent="0.3"/>
    <row r="7" spans="2:12" s="5" customFormat="1" x14ac:dyDescent="0.3"/>
    <row r="8" spans="2:12" s="5" customFormat="1" x14ac:dyDescent="0.3">
      <c r="B8" s="51" t="s">
        <v>33</v>
      </c>
    </row>
    <row r="9" spans="2:12" s="5" customFormat="1" x14ac:dyDescent="0.3">
      <c r="B9" s="5" t="s">
        <v>34</v>
      </c>
    </row>
    <row r="10" spans="2:12" s="5" customFormat="1" x14ac:dyDescent="0.3">
      <c r="B10" s="5" t="s">
        <v>35</v>
      </c>
    </row>
    <row r="11" spans="2:12" s="5" customFormat="1" ht="49.05" customHeight="1" x14ac:dyDescent="0.3">
      <c r="B11" s="86" t="s">
        <v>40</v>
      </c>
      <c r="C11" s="86"/>
      <c r="D11" s="86"/>
      <c r="E11" s="86"/>
      <c r="F11" s="86"/>
      <c r="G11" s="86"/>
      <c r="H11" s="86"/>
      <c r="I11" s="86"/>
    </row>
    <row r="12" spans="2:12" s="5" customFormat="1" x14ac:dyDescent="0.3">
      <c r="B12" s="45"/>
    </row>
    <row r="13" spans="2:12" s="5" customFormat="1" x14ac:dyDescent="0.3">
      <c r="B13" s="7"/>
    </row>
    <row r="14" spans="2:12" s="5" customFormat="1" x14ac:dyDescent="0.3">
      <c r="B14" s="7"/>
    </row>
    <row r="15" spans="2:12" s="5" customFormat="1" x14ac:dyDescent="0.3">
      <c r="B15" s="7"/>
    </row>
    <row r="16" spans="2:12" s="5" customFormat="1" x14ac:dyDescent="0.3"/>
    <row r="17" s="5" customFormat="1" x14ac:dyDescent="0.3"/>
    <row r="18" s="5" customFormat="1" x14ac:dyDescent="0.3"/>
    <row r="19" s="5" customFormat="1" x14ac:dyDescent="0.3"/>
    <row r="20" s="5" customFormat="1" x14ac:dyDescent="0.3"/>
    <row r="21" s="5" customFormat="1" x14ac:dyDescent="0.3"/>
    <row r="22" s="5" customFormat="1" x14ac:dyDescent="0.3"/>
    <row r="23" s="5" customFormat="1" x14ac:dyDescent="0.3"/>
    <row r="24" s="5" customFormat="1" x14ac:dyDescent="0.3"/>
    <row r="25" s="5" customFormat="1" x14ac:dyDescent="0.3"/>
    <row r="26" s="5" customFormat="1" x14ac:dyDescent="0.3"/>
    <row r="27" s="5" customFormat="1" x14ac:dyDescent="0.3"/>
    <row r="28" s="5" customFormat="1" x14ac:dyDescent="0.3"/>
    <row r="29" s="5" customFormat="1" x14ac:dyDescent="0.3"/>
    <row r="30" s="5" customFormat="1" x14ac:dyDescent="0.3"/>
    <row r="31" s="5" customFormat="1" x14ac:dyDescent="0.3"/>
    <row r="32" s="5" customFormat="1" x14ac:dyDescent="0.3"/>
    <row r="33" s="5" customFormat="1" x14ac:dyDescent="0.3"/>
    <row r="34" s="5" customFormat="1" x14ac:dyDescent="0.3"/>
    <row r="35" s="5" customFormat="1" x14ac:dyDescent="0.3"/>
    <row r="36" s="5" customFormat="1" x14ac:dyDescent="0.3"/>
    <row r="37" s="5" customFormat="1" x14ac:dyDescent="0.3"/>
    <row r="38" s="5" customFormat="1" x14ac:dyDescent="0.3"/>
    <row r="39" s="5" customFormat="1" x14ac:dyDescent="0.3"/>
    <row r="40" s="5" customFormat="1" x14ac:dyDescent="0.3"/>
    <row r="41" s="5" customFormat="1" x14ac:dyDescent="0.3"/>
    <row r="42" s="5" customFormat="1" x14ac:dyDescent="0.3"/>
    <row r="43" s="5" customFormat="1" x14ac:dyDescent="0.3"/>
    <row r="44" s="5" customFormat="1" x14ac:dyDescent="0.3"/>
    <row r="45" s="5" customFormat="1" x14ac:dyDescent="0.3"/>
    <row r="46" s="5" customFormat="1" x14ac:dyDescent="0.3"/>
    <row r="47" s="5" customFormat="1" x14ac:dyDescent="0.3"/>
    <row r="48" s="5" customFormat="1" x14ac:dyDescent="0.3"/>
    <row r="49" s="5" customFormat="1" x14ac:dyDescent="0.3"/>
    <row r="50" s="5" customFormat="1" x14ac:dyDescent="0.3"/>
    <row r="51" s="5" customFormat="1" x14ac:dyDescent="0.3"/>
    <row r="52" s="5" customFormat="1" x14ac:dyDescent="0.3"/>
    <row r="53" s="5" customFormat="1" x14ac:dyDescent="0.3"/>
    <row r="54" s="5" customFormat="1" x14ac:dyDescent="0.3"/>
    <row r="55" s="5" customFormat="1" x14ac:dyDescent="0.3"/>
    <row r="56" s="5" customFormat="1" x14ac:dyDescent="0.3"/>
    <row r="57" s="5" customFormat="1" x14ac:dyDescent="0.3"/>
    <row r="58" s="5" customFormat="1" x14ac:dyDescent="0.3"/>
    <row r="59" s="5" customFormat="1" x14ac:dyDescent="0.3"/>
    <row r="60" s="5" customFormat="1" x14ac:dyDescent="0.3"/>
    <row r="61" s="5" customFormat="1" x14ac:dyDescent="0.3"/>
    <row r="62" s="5" customFormat="1" x14ac:dyDescent="0.3"/>
    <row r="63" s="5" customFormat="1" x14ac:dyDescent="0.3"/>
    <row r="64" s="5" customFormat="1" x14ac:dyDescent="0.3"/>
    <row r="65" s="5" customFormat="1" x14ac:dyDescent="0.3"/>
    <row r="66" s="5" customFormat="1" x14ac:dyDescent="0.3"/>
    <row r="67" s="5" customFormat="1" x14ac:dyDescent="0.3"/>
    <row r="68" s="5" customFormat="1" x14ac:dyDescent="0.3"/>
    <row r="69" s="5" customFormat="1" x14ac:dyDescent="0.3"/>
    <row r="70" s="5" customFormat="1" x14ac:dyDescent="0.3"/>
    <row r="71" s="5" customFormat="1" x14ac:dyDescent="0.3"/>
    <row r="72" s="5" customFormat="1" x14ac:dyDescent="0.3"/>
    <row r="73" s="5" customFormat="1" x14ac:dyDescent="0.3"/>
    <row r="74" s="5" customFormat="1" x14ac:dyDescent="0.3"/>
    <row r="75" s="5" customFormat="1" x14ac:dyDescent="0.3"/>
    <row r="76" s="5" customFormat="1" x14ac:dyDescent="0.3"/>
    <row r="77" s="5" customFormat="1" x14ac:dyDescent="0.3"/>
    <row r="78" s="5" customFormat="1" x14ac:dyDescent="0.3"/>
    <row r="79" s="5" customFormat="1" x14ac:dyDescent="0.3"/>
    <row r="80" s="5" customFormat="1" x14ac:dyDescent="0.3"/>
    <row r="81" s="5" customFormat="1" x14ac:dyDescent="0.3"/>
    <row r="82" s="5" customFormat="1" x14ac:dyDescent="0.3"/>
    <row r="83" s="5" customFormat="1" x14ac:dyDescent="0.3"/>
    <row r="84" s="5" customFormat="1" x14ac:dyDescent="0.3"/>
    <row r="85" s="5" customFormat="1" x14ac:dyDescent="0.3"/>
    <row r="86" s="5" customFormat="1" x14ac:dyDescent="0.3"/>
    <row r="87" s="5" customFormat="1" x14ac:dyDescent="0.3"/>
    <row r="88" s="5" customFormat="1" x14ac:dyDescent="0.3"/>
    <row r="89" s="5" customFormat="1" x14ac:dyDescent="0.3"/>
    <row r="90" s="5" customFormat="1" x14ac:dyDescent="0.3"/>
    <row r="91" s="5" customFormat="1" x14ac:dyDescent="0.3"/>
    <row r="92" s="5" customFormat="1" x14ac:dyDescent="0.3"/>
    <row r="93" s="5" customFormat="1" x14ac:dyDescent="0.3"/>
    <row r="94" s="5" customFormat="1" x14ac:dyDescent="0.3"/>
    <row r="95" s="5" customFormat="1" x14ac:dyDescent="0.3"/>
    <row r="96" s="5" customFormat="1" x14ac:dyDescent="0.3"/>
    <row r="97" s="5" customFormat="1" x14ac:dyDescent="0.3"/>
    <row r="98" s="5" customFormat="1" x14ac:dyDescent="0.3"/>
    <row r="99" s="5" customFormat="1" x14ac:dyDescent="0.3"/>
    <row r="100" s="5" customFormat="1" x14ac:dyDescent="0.3"/>
    <row r="101" s="5" customFormat="1" x14ac:dyDescent="0.3"/>
    <row r="102" s="5" customFormat="1" x14ac:dyDescent="0.3"/>
    <row r="103" s="5" customFormat="1" x14ac:dyDescent="0.3"/>
    <row r="104" s="5" customFormat="1" x14ac:dyDescent="0.3"/>
    <row r="105" s="5" customFormat="1" x14ac:dyDescent="0.3"/>
    <row r="106" s="5" customFormat="1" x14ac:dyDescent="0.3"/>
    <row r="107" s="5" customFormat="1" x14ac:dyDescent="0.3"/>
    <row r="108" s="5" customFormat="1" x14ac:dyDescent="0.3"/>
    <row r="109" s="5" customFormat="1" x14ac:dyDescent="0.3"/>
    <row r="110" s="5" customFormat="1" x14ac:dyDescent="0.3"/>
    <row r="111" s="5" customFormat="1" x14ac:dyDescent="0.3"/>
    <row r="112" s="5" customFormat="1" x14ac:dyDescent="0.3"/>
    <row r="113" s="5" customFormat="1" x14ac:dyDescent="0.3"/>
    <row r="114" s="5" customFormat="1" x14ac:dyDescent="0.3"/>
    <row r="115" s="5" customFormat="1" x14ac:dyDescent="0.3"/>
    <row r="116" s="5" customFormat="1" x14ac:dyDescent="0.3"/>
    <row r="117" s="5" customFormat="1" x14ac:dyDescent="0.3"/>
    <row r="118" s="5" customFormat="1" x14ac:dyDescent="0.3"/>
    <row r="119" s="5" customFormat="1" x14ac:dyDescent="0.3"/>
    <row r="120" s="5" customFormat="1" x14ac:dyDescent="0.3"/>
    <row r="121" s="5" customFormat="1" x14ac:dyDescent="0.3"/>
    <row r="122" s="5" customFormat="1" x14ac:dyDescent="0.3"/>
    <row r="123" s="5" customFormat="1" x14ac:dyDescent="0.3"/>
    <row r="124" s="5" customFormat="1" x14ac:dyDescent="0.3"/>
    <row r="125" s="5" customFormat="1" x14ac:dyDescent="0.3"/>
    <row r="126" s="5" customFormat="1" x14ac:dyDescent="0.3"/>
    <row r="127" s="5" customFormat="1" x14ac:dyDescent="0.3"/>
    <row r="128" s="5" customFormat="1" x14ac:dyDescent="0.3"/>
    <row r="129" s="5" customFormat="1" x14ac:dyDescent="0.3"/>
    <row r="130" s="5" customFormat="1" x14ac:dyDescent="0.3"/>
    <row r="131" s="5" customFormat="1" x14ac:dyDescent="0.3"/>
    <row r="132" s="5" customFormat="1" x14ac:dyDescent="0.3"/>
    <row r="133" s="5" customFormat="1" x14ac:dyDescent="0.3"/>
    <row r="134" s="5" customFormat="1" x14ac:dyDescent="0.3"/>
    <row r="135" s="5" customFormat="1" x14ac:dyDescent="0.3"/>
    <row r="136" s="5" customFormat="1" x14ac:dyDescent="0.3"/>
    <row r="137" s="5" customFormat="1" x14ac:dyDescent="0.3"/>
    <row r="138" s="5" customFormat="1" x14ac:dyDescent="0.3"/>
    <row r="139" s="5" customFormat="1" x14ac:dyDescent="0.3"/>
    <row r="140" s="5" customFormat="1" x14ac:dyDescent="0.3"/>
    <row r="141" s="5" customFormat="1" x14ac:dyDescent="0.3"/>
    <row r="142" s="5" customFormat="1" x14ac:dyDescent="0.3"/>
    <row r="143" s="5" customFormat="1" x14ac:dyDescent="0.3"/>
    <row r="144" s="5" customFormat="1" x14ac:dyDescent="0.3"/>
    <row r="145" s="5" customFormat="1" x14ac:dyDescent="0.3"/>
    <row r="146" s="5" customFormat="1" x14ac:dyDescent="0.3"/>
    <row r="147" s="5" customFormat="1" x14ac:dyDescent="0.3"/>
    <row r="148" s="5" customFormat="1" x14ac:dyDescent="0.3"/>
    <row r="149" s="5" customFormat="1" x14ac:dyDescent="0.3"/>
    <row r="150" s="5" customFormat="1" x14ac:dyDescent="0.3"/>
    <row r="151" s="5" customFormat="1" x14ac:dyDescent="0.3"/>
    <row r="152" s="5" customFormat="1" x14ac:dyDescent="0.3"/>
    <row r="153" s="5" customFormat="1" x14ac:dyDescent="0.3"/>
    <row r="154" s="5" customFormat="1" x14ac:dyDescent="0.3"/>
    <row r="155" s="5" customFormat="1" x14ac:dyDescent="0.3"/>
    <row r="156" s="5" customFormat="1" x14ac:dyDescent="0.3"/>
    <row r="157" s="5" customFormat="1" x14ac:dyDescent="0.3"/>
    <row r="158" s="5" customFormat="1" x14ac:dyDescent="0.3"/>
    <row r="159" s="5" customFormat="1" x14ac:dyDescent="0.3"/>
    <row r="160" s="5" customFormat="1" x14ac:dyDescent="0.3"/>
    <row r="161" s="5" customFormat="1" x14ac:dyDescent="0.3"/>
    <row r="162" s="5" customFormat="1" x14ac:dyDescent="0.3"/>
    <row r="163" s="5" customFormat="1" x14ac:dyDescent="0.3"/>
    <row r="164" s="5" customFormat="1" x14ac:dyDescent="0.3"/>
    <row r="165" s="5" customFormat="1" x14ac:dyDescent="0.3"/>
    <row r="166" s="5" customFormat="1" x14ac:dyDescent="0.3"/>
    <row r="167" s="5" customFormat="1" x14ac:dyDescent="0.3"/>
    <row r="168" s="5" customFormat="1" x14ac:dyDescent="0.3"/>
    <row r="169" s="5" customFormat="1" x14ac:dyDescent="0.3"/>
    <row r="170" s="5" customFormat="1" x14ac:dyDescent="0.3"/>
    <row r="171" s="5" customFormat="1" x14ac:dyDescent="0.3"/>
    <row r="172" s="5" customFormat="1" x14ac:dyDescent="0.3"/>
    <row r="173" s="5" customFormat="1" x14ac:dyDescent="0.3"/>
    <row r="174" s="5" customFormat="1" x14ac:dyDescent="0.3"/>
    <row r="175" s="5" customFormat="1" x14ac:dyDescent="0.3"/>
    <row r="176" s="5" customFormat="1" x14ac:dyDescent="0.3"/>
    <row r="177" s="5" customFormat="1" x14ac:dyDescent="0.3"/>
    <row r="178" s="5" customFormat="1" x14ac:dyDescent="0.3"/>
    <row r="179" s="5" customFormat="1" x14ac:dyDescent="0.3"/>
    <row r="180" s="5" customFormat="1" x14ac:dyDescent="0.3"/>
    <row r="181" s="5" customFormat="1" x14ac:dyDescent="0.3"/>
    <row r="182" s="5" customFormat="1" x14ac:dyDescent="0.3"/>
    <row r="183" s="5" customFormat="1" x14ac:dyDescent="0.3"/>
    <row r="184" s="5" customFormat="1" x14ac:dyDescent="0.3"/>
    <row r="185" s="5" customFormat="1" x14ac:dyDescent="0.3"/>
    <row r="186" s="5" customFormat="1" x14ac:dyDescent="0.3"/>
    <row r="187" s="5" customFormat="1" x14ac:dyDescent="0.3"/>
    <row r="188" s="5" customFormat="1" x14ac:dyDescent="0.3"/>
    <row r="189" s="5" customFormat="1" x14ac:dyDescent="0.3"/>
    <row r="190" s="5" customFormat="1" x14ac:dyDescent="0.3"/>
    <row r="191" s="5" customFormat="1" x14ac:dyDescent="0.3"/>
    <row r="192" s="5" customFormat="1" x14ac:dyDescent="0.3"/>
    <row r="193" s="5" customFormat="1" x14ac:dyDescent="0.3"/>
    <row r="194" s="5" customFormat="1" x14ac:dyDescent="0.3"/>
    <row r="195" s="5" customFormat="1" x14ac:dyDescent="0.3"/>
    <row r="196" s="5" customFormat="1" x14ac:dyDescent="0.3"/>
    <row r="197" s="5" customFormat="1" x14ac:dyDescent="0.3"/>
  </sheetData>
  <mergeCells count="6">
    <mergeCell ref="B11:I11"/>
    <mergeCell ref="I2:J2"/>
    <mergeCell ref="C2:D2"/>
    <mergeCell ref="K2:L2"/>
    <mergeCell ref="E2:F2"/>
    <mergeCell ref="G2:H2"/>
  </mergeCell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Testresultate</vt:lpstr>
      <vt:lpstr>Bewertungskriterien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2017-12-04T10:19:36Z</dcterms:modified>
</cp:coreProperties>
</file>