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drawings/drawing11.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30"/>
  <workbookPr date1904="1"/>
  <mc:AlternateContent xmlns:mc="http://schemas.openxmlformats.org/markup-compatibility/2006">
    <mc:Choice Requires="x15">
      <x15ac:absPath xmlns:x15ac="http://schemas.microsoft.com/office/spreadsheetml/2010/11/ac" url="/Volumes/Codoc/08 Grundbildung/07 Dokumente Website/Ausbildungsunterlagen Forstwart 2020/8_Lerndokumentation Betrieb_aufgeschaltet/Merkblatt Lerndokumentation/I/"/>
    </mc:Choice>
  </mc:AlternateContent>
  <xr:revisionPtr revIDLastSave="0" documentId="13_ncr:1_{1C6A85F8-9191-C444-BC4C-662B4899B215}" xr6:coauthVersionLast="45" xr6:coauthVersionMax="45" xr10:uidLastSave="{00000000-0000-0000-0000-000000000000}"/>
  <bookViews>
    <workbookView xWindow="7780" yWindow="460" windowWidth="18460" windowHeight="20680" tabRatio="770" xr2:uid="{00000000-000D-0000-FFFF-FFFF00000000}"/>
  </bookViews>
  <sheets>
    <sheet name="Info, Foglio informativo" sheetId="6" r:id="rId1"/>
    <sheet name="Esempio" sheetId="4" r:id="rId2"/>
    <sheet name="1o sem. a" sheetId="5" r:id="rId3"/>
    <sheet name="1o sem. b" sheetId="9" r:id="rId4"/>
    <sheet name="2o sem. a" sheetId="10" r:id="rId5"/>
    <sheet name="2o sem. b" sheetId="14" r:id="rId6"/>
    <sheet name="3o sem. a" sheetId="11" r:id="rId7"/>
    <sheet name="3o sem. b" sheetId="15" r:id="rId8"/>
    <sheet name="4o sem. a" sheetId="12" r:id="rId9"/>
    <sheet name="4o sem. b" sheetId="16" r:id="rId10"/>
    <sheet name="5o sem. a" sheetId="13" r:id="rId11"/>
    <sheet name="5o sem. b" sheetId="17" r:id="rId12"/>
    <sheet name="1o - 5o sem." sheetId="8" r:id="rId13"/>
  </sheets>
  <definedNames>
    <definedName name="_Toc113098489" localSheetId="0">'Info, Foglio informativo'!#REF!</definedName>
    <definedName name="_xlnm.Print_Area" localSheetId="1">Esempio!$A$1:$K$24</definedName>
    <definedName name="_xlnm.Print_Area" localSheetId="0">'Info, Foglio informativo'!$A$1:$H$28</definedName>
    <definedName name="Z_0B43FBCB_C830_11DC_8DB8_001B63993140_.wvu.PrintArea" localSheetId="1" hidden="1">Esempio!$A$1:$K$24</definedName>
    <definedName name="Z_0B43FBCB_C830_11DC_8DB8_001B63993140_.wvu.PrintArea" localSheetId="0" hidden="1">'Info, Foglio informativo'!$A$1:$H$28</definedName>
  </definedNames>
  <calcPr calcId="191029"/>
</workbook>
</file>

<file path=xl/calcChain.xml><?xml version="1.0" encoding="utf-8"?>
<calcChain xmlns="http://schemas.openxmlformats.org/spreadsheetml/2006/main">
  <c r="K9" i="4" l="1"/>
  <c r="K10" i="4"/>
  <c r="K11" i="4"/>
  <c r="H20" i="4" s="1"/>
  <c r="K20" i="4" s="1"/>
  <c r="K12" i="4"/>
  <c r="K13" i="4"/>
  <c r="K14" i="4"/>
  <c r="K15" i="4"/>
  <c r="K16" i="4"/>
  <c r="K17" i="4"/>
  <c r="K18" i="4"/>
  <c r="K19" i="4"/>
  <c r="G21" i="4"/>
  <c r="K9" i="5"/>
  <c r="K10" i="5"/>
  <c r="K11" i="5"/>
  <c r="K12" i="5"/>
  <c r="K13" i="5"/>
  <c r="K14" i="5"/>
  <c r="K15" i="5"/>
  <c r="H20" i="5" s="1"/>
  <c r="K20" i="5" s="1"/>
  <c r="E18" i="8" s="1"/>
  <c r="K16" i="5"/>
  <c r="K17" i="5"/>
  <c r="K18" i="5"/>
  <c r="K19" i="5"/>
  <c r="C2" i="9"/>
  <c r="C3" i="9"/>
  <c r="C4" i="9"/>
  <c r="K10" i="9"/>
  <c r="K11" i="9"/>
  <c r="K12" i="9"/>
  <c r="K13" i="9"/>
  <c r="K14" i="9"/>
  <c r="K15" i="9"/>
  <c r="K16" i="9"/>
  <c r="H21" i="9" s="1"/>
  <c r="K21" i="9" s="1"/>
  <c r="E19" i="8" s="1"/>
  <c r="K17" i="9"/>
  <c r="K18" i="9"/>
  <c r="K19" i="9"/>
  <c r="K20" i="9"/>
  <c r="B22" i="9"/>
  <c r="C2" i="10"/>
  <c r="C3" i="10"/>
  <c r="C4" i="10"/>
  <c r="K9" i="10"/>
  <c r="K10" i="10"/>
  <c r="K11" i="10"/>
  <c r="K12" i="10"/>
  <c r="K13" i="10"/>
  <c r="K14" i="10"/>
  <c r="K15" i="10"/>
  <c r="H20" i="10" s="1"/>
  <c r="K20" i="10" s="1"/>
  <c r="F18" i="8" s="1"/>
  <c r="K16" i="10"/>
  <c r="K17" i="10"/>
  <c r="K18" i="10"/>
  <c r="K19" i="10"/>
  <c r="B21" i="10"/>
  <c r="C2" i="14"/>
  <c r="C3" i="14"/>
  <c r="C4" i="14"/>
  <c r="K10" i="14"/>
  <c r="K11" i="14"/>
  <c r="K12" i="14"/>
  <c r="K13" i="14"/>
  <c r="K14" i="14"/>
  <c r="K15" i="14"/>
  <c r="K16" i="14"/>
  <c r="H21" i="14" s="1"/>
  <c r="K21" i="14" s="1"/>
  <c r="F19" i="8" s="1"/>
  <c r="K17" i="14"/>
  <c r="K18" i="14"/>
  <c r="K19" i="14"/>
  <c r="K20" i="14"/>
  <c r="B22" i="14"/>
  <c r="C2" i="11"/>
  <c r="C3" i="11"/>
  <c r="C4" i="11"/>
  <c r="K9" i="11"/>
  <c r="K10" i="11"/>
  <c r="K11" i="11"/>
  <c r="K12" i="11"/>
  <c r="K13" i="11"/>
  <c r="K14" i="11"/>
  <c r="K15" i="11"/>
  <c r="H20" i="11" s="1"/>
  <c r="K20" i="11" s="1"/>
  <c r="G18" i="8" s="1"/>
  <c r="K16" i="11"/>
  <c r="K17" i="11"/>
  <c r="K18" i="11"/>
  <c r="K19" i="11"/>
  <c r="B21" i="11"/>
  <c r="C2" i="15"/>
  <c r="C3" i="15"/>
  <c r="C4" i="15"/>
  <c r="K10" i="15"/>
  <c r="K11" i="15"/>
  <c r="K12" i="15"/>
  <c r="K13" i="15"/>
  <c r="K14" i="15"/>
  <c r="K15" i="15"/>
  <c r="K21" i="15" s="1"/>
  <c r="G19" i="8" s="1"/>
  <c r="K16" i="15"/>
  <c r="K17" i="15"/>
  <c r="K18" i="15"/>
  <c r="K19" i="15"/>
  <c r="K20" i="15"/>
  <c r="H21" i="15"/>
  <c r="B22" i="15"/>
  <c r="C2" i="12"/>
  <c r="C3" i="12"/>
  <c r="C4" i="12"/>
  <c r="K9" i="12"/>
  <c r="K10" i="12"/>
  <c r="K11" i="12"/>
  <c r="K12" i="12"/>
  <c r="K13" i="12"/>
  <c r="K14" i="12"/>
  <c r="K15" i="12"/>
  <c r="K16" i="12"/>
  <c r="K17" i="12"/>
  <c r="K18" i="12"/>
  <c r="K19" i="12"/>
  <c r="H20" i="12"/>
  <c r="K20" i="12" s="1"/>
  <c r="H18" i="8" s="1"/>
  <c r="B21" i="12"/>
  <c r="C2" i="16"/>
  <c r="C3" i="16"/>
  <c r="C4" i="16"/>
  <c r="K10" i="16"/>
  <c r="K11" i="16"/>
  <c r="K12" i="16"/>
  <c r="K13" i="16"/>
  <c r="K14" i="16"/>
  <c r="K15" i="16"/>
  <c r="K16" i="16"/>
  <c r="K17" i="16"/>
  <c r="K18" i="16"/>
  <c r="K19" i="16"/>
  <c r="K20" i="16"/>
  <c r="H21" i="16"/>
  <c r="K21" i="16" s="1"/>
  <c r="H19" i="8" s="1"/>
  <c r="B22" i="16"/>
  <c r="C2" i="13"/>
  <c r="C3" i="13"/>
  <c r="C4" i="13"/>
  <c r="K9" i="13"/>
  <c r="K10" i="13"/>
  <c r="K11" i="13"/>
  <c r="H20" i="13" s="1"/>
  <c r="K20" i="13" s="1"/>
  <c r="I18" i="8" s="1"/>
  <c r="K12" i="13"/>
  <c r="K13" i="13"/>
  <c r="K14" i="13"/>
  <c r="K15" i="13"/>
  <c r="K16" i="13"/>
  <c r="K17" i="13"/>
  <c r="K18" i="13"/>
  <c r="K19" i="13"/>
  <c r="B21" i="13"/>
  <c r="C2" i="17"/>
  <c r="C3" i="17"/>
  <c r="C4" i="17"/>
  <c r="K10" i="17"/>
  <c r="K11" i="17"/>
  <c r="K12" i="17"/>
  <c r="K13" i="17"/>
  <c r="K14" i="17"/>
  <c r="K15" i="17"/>
  <c r="K16" i="17"/>
  <c r="H21" i="17" s="1"/>
  <c r="K21" i="17" s="1"/>
  <c r="I19" i="8" s="1"/>
  <c r="K17" i="17"/>
  <c r="K18" i="17"/>
  <c r="K19" i="17"/>
  <c r="K20" i="17"/>
  <c r="B22" i="17"/>
  <c r="C2" i="8"/>
  <c r="C3" i="8"/>
  <c r="C4" i="8"/>
  <c r="E9" i="8"/>
  <c r="E10" i="8"/>
  <c r="E11" i="8"/>
  <c r="E12" i="8"/>
  <c r="E13" i="8"/>
  <c r="B22" i="8"/>
  <c r="G22" i="8"/>
  <c r="G20" i="8" l="1"/>
  <c r="G21" i="8"/>
  <c r="E21" i="8"/>
  <c r="E20" i="8"/>
  <c r="H21" i="8"/>
  <c r="H20" i="8"/>
  <c r="F21" i="8"/>
  <c r="F20" i="8"/>
  <c r="I21" i="8"/>
  <c r="I20" i="8"/>
</calcChain>
</file>

<file path=xl/sharedStrings.xml><?xml version="1.0" encoding="utf-8"?>
<sst xmlns="http://schemas.openxmlformats.org/spreadsheetml/2006/main" count="631" uniqueCount="155">
  <si>
    <t>&gt;  osservazioni a lungo termine (durata superiore a 6 mesi) di un processo in natura (pianta, animale ecc.);
&gt; descrizione delle osservazioni fatte e dei vari cambiamenti.</t>
  </si>
  <si>
    <t>&gt; elaborazione di un problema con ponderazione di vantaggi e svantaggi nonché con formulazione di conclusioni finali.</t>
  </si>
  <si>
    <t xml:space="preserve"> </t>
  </si>
  <si>
    <t>Flavio Formatore</t>
  </si>
  <si>
    <t>facilmente comprensibile e/o calcolato correttamente*</t>
  </si>
  <si>
    <t>&gt; descrizione di un’escursione o di un viaggio di carattere forestale.</t>
  </si>
  <si>
    <t>&gt; descrizione della propria azienda di tirocinio.</t>
  </si>
  <si>
    <t xml:space="preserve">Numero totale di lavoro effettuati </t>
  </si>
  <si>
    <t>Pers. in formazione</t>
  </si>
  <si>
    <t>Azienda di tirocinio</t>
  </si>
  <si>
    <r>
      <t>Valutazione documentazione dell’apprendimento: 2</t>
    </r>
    <r>
      <rPr>
        <b/>
        <vertAlign val="superscript"/>
        <sz val="16"/>
        <rFont val="Arial"/>
        <family val="2"/>
      </rPr>
      <t>o</t>
    </r>
    <r>
      <rPr>
        <b/>
        <sz val="16"/>
        <rFont val="Arial"/>
        <family val="2"/>
      </rPr>
      <t xml:space="preserve"> semestre,
rapporto di lavoro
</t>
    </r>
  </si>
  <si>
    <r>
      <t>Valutazione documentazione dell’apprendimento: 2</t>
    </r>
    <r>
      <rPr>
        <b/>
        <vertAlign val="superscript"/>
        <sz val="16"/>
        <rFont val="Arial"/>
        <family val="2"/>
      </rPr>
      <t>o</t>
    </r>
    <r>
      <rPr>
        <b/>
        <sz val="16"/>
        <rFont val="Arial"/>
        <family val="2"/>
      </rPr>
      <t xml:space="preserve"> semestre,
altri lavori
</t>
    </r>
  </si>
  <si>
    <t>Ruolo del formatore professionale</t>
  </si>
  <si>
    <t>Termine di consegna</t>
  </si>
  <si>
    <t>Requisiti</t>
  </si>
  <si>
    <t>Base legale</t>
  </si>
  <si>
    <t>Media per semestre (totale delle note : 2)</t>
  </si>
  <si>
    <r>
      <t>Data:</t>
    </r>
    <r>
      <rPr>
        <sz val="10"/>
        <rFont val="Arial"/>
        <family val="2"/>
      </rPr>
      <t xml:space="preserve"> </t>
    </r>
  </si>
  <si>
    <t>Visto della persona in formazione:</t>
  </si>
  <si>
    <r>
      <t xml:space="preserve">Tabella 2: Riassunto delle singole note relative alla documentazione dell’apprendimento
</t>
    </r>
    <r>
      <rPr>
        <sz val="9.5"/>
        <rFont val="Arial"/>
        <family val="2"/>
      </rPr>
      <t>(riporto dai moduli per la valutazione)</t>
    </r>
    <r>
      <rPr>
        <b/>
        <sz val="9.5"/>
        <rFont val="Arial"/>
        <family val="2"/>
      </rPr>
      <t xml:space="preserve">
</t>
    </r>
  </si>
  <si>
    <t>a) Rapporti di lavoro</t>
  </si>
  <si>
    <t>(1 al semestre)</t>
  </si>
  <si>
    <t>Semestre</t>
  </si>
  <si>
    <t>Data</t>
  </si>
  <si>
    <t>b) altri lavori</t>
  </si>
  <si>
    <t>Rapporto di lavoro n. 1</t>
  </si>
  <si>
    <t>Rapporto di lavoro n. 2</t>
  </si>
  <si>
    <t>Rapporto di lavoro n. 3</t>
  </si>
  <si>
    <t>Rapporto di lavoro n. 4</t>
  </si>
  <si>
    <t>Rapporto di lavoro n. 5</t>
  </si>
  <si>
    <t>Rapporto su un’escursione</t>
  </si>
  <si>
    <t>4. Pulizia      Ortografia</t>
  </si>
  <si>
    <t>esemplare</t>
  </si>
  <si>
    <t>senza errori</t>
  </si>
  <si>
    <t>Gian Bernasconi</t>
  </si>
  <si>
    <t xml:space="preserve">Azienda forestale </t>
  </si>
  <si>
    <t>Studio comparativo</t>
  </si>
  <si>
    <t>Descrizione di un’ escursione o di un viaggio</t>
  </si>
  <si>
    <t>Descrizione dell’azienda</t>
  </si>
  <si>
    <t>Entrambi i moduli di valutazione da compilare alla fine del semestre devono essere trasmessi immediatamente a (...). Al termine del tirocinio dev'essere trasmesso anche il riassunto con il controllo del rapporto ("Modulo delle note relative alla documentazione dell’apprendimento
per i semestri da 1 a 5"</t>
  </si>
  <si>
    <r>
      <t>Valutazione documentazione dell’apprendimento: 1</t>
    </r>
    <r>
      <rPr>
        <b/>
        <vertAlign val="superscript"/>
        <sz val="16"/>
        <rFont val="Arial"/>
        <family val="2"/>
      </rPr>
      <t>o</t>
    </r>
    <r>
      <rPr>
        <b/>
        <sz val="16"/>
        <rFont val="Arial"/>
        <family val="2"/>
      </rPr>
      <t xml:space="preserve"> semestre,
altri lavori
</t>
    </r>
  </si>
  <si>
    <t>Il presente foglio informativo è stato elaborato da un gruppo di lavoro del CODOC e successivamente corretto dopo la consultazione. Le organizzazioni del mondo del lavoro forestale hanno approvato il foglio informativo e raccomandano alle autorità cantonali e alle aziende di tirocinio di attuarlo.</t>
  </si>
  <si>
    <t>Tipo di rapporto</t>
  </si>
  <si>
    <t>Contenuto</t>
  </si>
  <si>
    <r>
      <t xml:space="preserve">Quantità
</t>
    </r>
    <r>
      <rPr>
        <i/>
        <sz val="9.5"/>
        <rFont val="Arial"/>
        <family val="2"/>
      </rPr>
      <t>(per semestre)</t>
    </r>
    <r>
      <rPr>
        <b/>
        <i/>
        <sz val="9.5"/>
        <rFont val="Arial"/>
        <family val="2"/>
      </rPr>
      <t xml:space="preserve">
</t>
    </r>
  </si>
  <si>
    <t>Giustificare / valutare brevemente la valutazione (punti ottenuti)</t>
  </si>
  <si>
    <t>Punti ottenuti</t>
  </si>
  <si>
    <t>a) Nota dei rapporti di lavoro (inscrivere una nota per semestre)</t>
  </si>
  <si>
    <t>b) Nota degli altri tipi di lavoro (una nota per semestre)</t>
  </si>
  <si>
    <t>Totale delle note per semestre (a + b)</t>
  </si>
  <si>
    <t>Lavori copiati integralmente vengono rifiutati. La ripresa di testi e illustrazioni esterni deve essere accompagnata con l’indicazione della fonte.</t>
  </si>
  <si>
    <t>Bellinzona</t>
  </si>
  <si>
    <t xml:space="preserve">             Stud. comparativo</t>
  </si>
  <si>
    <t>Rapporto sulle misure di protezione della natura effettuate all'Oberberg</t>
  </si>
  <si>
    <t>Durante il tirocinio, le persone in formazione devono allestire cinque rapporti di lavoro con una semplice calcolazione, una calcolazione dettagliata e completa, un’osservazione della natura, uno studio comparativo, un rapporto su un’escursione e una descrizione dell’azienda nonché redigere dei rapporti di lavoro (vedi tabella seguente). Le persone in formazione che svolgono un tirocinio ridotto devono consegnare complessivamente sei lavori (per tre semestri).</t>
  </si>
  <si>
    <t>Nota ottenuta per ogni lavoro nel semestre</t>
  </si>
  <si>
    <r>
      <t>Valutazione documentazione dell’apprendimento: 3</t>
    </r>
    <r>
      <rPr>
        <b/>
        <vertAlign val="superscript"/>
        <sz val="16"/>
        <rFont val="Arial"/>
        <family val="2"/>
      </rPr>
      <t>o</t>
    </r>
    <r>
      <rPr>
        <b/>
        <sz val="16"/>
        <rFont val="Arial"/>
        <family val="2"/>
      </rPr>
      <t xml:space="preserve"> semestre,
rapporto di lavoro
</t>
    </r>
  </si>
  <si>
    <r>
      <t>Valutazione documentazione dell’apprendimento: 3</t>
    </r>
    <r>
      <rPr>
        <b/>
        <vertAlign val="superscript"/>
        <sz val="16"/>
        <rFont val="Arial"/>
        <family val="2"/>
      </rPr>
      <t>o</t>
    </r>
    <r>
      <rPr>
        <b/>
        <sz val="16"/>
        <rFont val="Arial"/>
        <family val="2"/>
      </rPr>
      <t xml:space="preserve"> semestre,
altri lavori
</t>
    </r>
  </si>
  <si>
    <r>
      <t>Valutazione documentazione dell’apprendimento: 4</t>
    </r>
    <r>
      <rPr>
        <b/>
        <vertAlign val="superscript"/>
        <sz val="16"/>
        <rFont val="Arial"/>
        <family val="2"/>
      </rPr>
      <t>o</t>
    </r>
    <r>
      <rPr>
        <b/>
        <sz val="16"/>
        <rFont val="Arial"/>
        <family val="2"/>
      </rPr>
      <t xml:space="preserve"> semestre,
rapporto di lavoro
</t>
    </r>
  </si>
  <si>
    <r>
      <t>Valutazione documentazione dell’apprendimento: 4</t>
    </r>
    <r>
      <rPr>
        <b/>
        <vertAlign val="superscript"/>
        <sz val="16"/>
        <rFont val="Arial"/>
        <family val="2"/>
      </rPr>
      <t>o</t>
    </r>
    <r>
      <rPr>
        <b/>
        <sz val="16"/>
        <rFont val="Arial"/>
        <family val="2"/>
      </rPr>
      <t xml:space="preserve"> semestre,
altri lavori
</t>
    </r>
  </si>
  <si>
    <r>
      <t>Valutazione documentazione dell’apprendimento: 5</t>
    </r>
    <r>
      <rPr>
        <b/>
        <vertAlign val="superscript"/>
        <sz val="16"/>
        <rFont val="Arial"/>
        <family val="2"/>
      </rPr>
      <t>o</t>
    </r>
    <r>
      <rPr>
        <b/>
        <sz val="16"/>
        <rFont val="Arial"/>
        <family val="2"/>
      </rPr>
      <t xml:space="preserve"> semestre,
rapporto di lavoro
</t>
    </r>
  </si>
  <si>
    <t>t</t>
  </si>
  <si>
    <t xml:space="preserve">Il formatore professionale deve sostenere la persona in formazione durante la scelta del tema, accompagnarla durante l’esecuzione dei lavoro e, dopo ogni lavoro, allestire un rapporto utilizzando il modulo corrispondente. </t>
  </si>
  <si>
    <t>La valutazione dei singoli lavori avviene con il modulo per la valutazione della documentazione dell’apprendimento da parte del formatore professionale. Egli discute l’assegnazione della nota con la persona in formazione. Le note dei fogli di valutazione vengono riportate nell’apposito modulo (pagina 2).  La nota media determinata nel modulo delle note viene inscritta una volta al semestre nel rapporto di formazione sotto la voce 5!</t>
  </si>
  <si>
    <t>Posizioni valutate / max. punti</t>
  </si>
  <si>
    <t>Max. punti</t>
  </si>
  <si>
    <t>Obiettivo</t>
  </si>
  <si>
    <t>con didascalia</t>
  </si>
  <si>
    <t>comprensibile</t>
  </si>
  <si>
    <t>Validità</t>
  </si>
  <si>
    <t>Altre indicazioni</t>
  </si>
  <si>
    <t>Valutazione</t>
  </si>
  <si>
    <r>
      <t xml:space="preserve">          </t>
    </r>
    <r>
      <rPr>
        <b/>
        <sz val="9"/>
        <rFont val="Arial"/>
        <family val="2"/>
      </rPr>
      <t xml:space="preserve">  Osservazione della natura</t>
    </r>
  </si>
  <si>
    <t xml:space="preserve">             Rapporto escursione</t>
  </si>
  <si>
    <t xml:space="preserve">Mancano i calcoli, il resto è chiaro e comprensibile. </t>
  </si>
  <si>
    <t xml:space="preserve">Per ogni semestre dev’essere scelto un lavoro fra i cinque tipi menzionati (alla fine del 5o semestre dev’essere raggiunto il numero totale dei lavori richiesti dal 1° al 5° semestre, ossia un lavoro per ciascun tipo
</t>
  </si>
  <si>
    <t>Rapporti di lavoro</t>
  </si>
  <si>
    <t>Calcolazione</t>
  </si>
  <si>
    <t>Osservazione della natura</t>
  </si>
  <si>
    <t xml:space="preserve">&gt; calcolazione di un lavoro quanto ai costi e al tempo richiesti;
&gt; calcolazione preventiva e calcolazione di verifica (secondo l’obiettivo particolare 1.7.1.4).
</t>
  </si>
  <si>
    <r>
      <t xml:space="preserve">Quantità
</t>
    </r>
    <r>
      <rPr>
        <i/>
        <sz val="9.5"/>
        <rFont val="Arial"/>
        <family val="2"/>
      </rPr>
      <t>(5 semestri)</t>
    </r>
    <r>
      <rPr>
        <b/>
        <i/>
        <sz val="9.5"/>
        <rFont val="Arial"/>
        <family val="2"/>
      </rPr>
      <t xml:space="preserve">
</t>
    </r>
  </si>
  <si>
    <t>.......................................................</t>
  </si>
  <si>
    <t xml:space="preserve">                     </t>
  </si>
  <si>
    <t xml:space="preserve">4. Pulizia Ortografia
</t>
  </si>
  <si>
    <t xml:space="preserve">&gt; rapporti elaborati dalla persona in formazione su lavori svolti personalmente durante il suo tirocinio;
&gt;  laddove sia possibile, con una semplice calcolazione o una stima dei costi.
</t>
  </si>
  <si>
    <t xml:space="preserve">Modulo delle note relative alla documentazione dell’apprendimento
per i semestri da 1 a 5
</t>
  </si>
  <si>
    <t>Valutazione documentazione dell’apprendimento: Esempio</t>
  </si>
  <si>
    <t>Totale punti</t>
  </si>
  <si>
    <t xml:space="preserve">3. Configurazione
Strutturazione
</t>
  </si>
  <si>
    <t xml:space="preserve">4. Pulizia 
Ortografia
</t>
  </si>
  <si>
    <t>Formatore prof.</t>
  </si>
  <si>
    <t>Titolo del lavoro</t>
  </si>
  <si>
    <r>
      <t xml:space="preserve">          </t>
    </r>
    <r>
      <rPr>
        <b/>
        <sz val="9"/>
        <rFont val="Arial"/>
        <family val="2"/>
      </rPr>
      <t xml:space="preserve"> Rapporto di lavoro</t>
    </r>
  </si>
  <si>
    <t>Citazione delle fonti</t>
  </si>
  <si>
    <r>
      <t xml:space="preserve">          </t>
    </r>
    <r>
      <rPr>
        <b/>
        <sz val="9"/>
        <rFont val="Arial"/>
        <family val="2"/>
      </rPr>
      <t xml:space="preserve">   Calcolazione</t>
    </r>
  </si>
  <si>
    <t xml:space="preserve">             Descr. azienda</t>
  </si>
  <si>
    <t>Con la documentazione dell’apprendimento, la persona in formazione allestisce uno strumento completo relativo ad attività e situazioni di tutto il suo periodo di formazione. L’elaborazione autonoma e scritta di attività pratiche svolte personalmente migliora l’esito dell’apprendimento. I formatori professionali devono sostenere le persone in formazione durante la scelta dei temi, accompagnarle durante lo svolgimento dei lavori e, dopo ogni lavoro, allestire un rapporto utilizzando il relativo foglio d’accompagnamento.</t>
  </si>
  <si>
    <t>70 punti</t>
  </si>
  <si>
    <t>punti</t>
  </si>
  <si>
    <t>Luogo:</t>
  </si>
  <si>
    <t>Firma della persona in formazione:</t>
  </si>
  <si>
    <r>
      <t xml:space="preserve">1. Contenuto                  </t>
    </r>
    <r>
      <rPr>
        <sz val="9.5"/>
        <rFont val="Arial"/>
        <family val="2"/>
      </rPr>
      <t>punteggio massimo: 30 punti</t>
    </r>
  </si>
  <si>
    <r>
      <t xml:space="preserve">2. Illustrazioni    </t>
    </r>
    <r>
      <rPr>
        <sz val="9.5"/>
        <rFont val="Arial"/>
        <family val="2"/>
      </rPr>
      <t xml:space="preserve">punteggio massimo: 20 punti   </t>
    </r>
  </si>
  <si>
    <t>Vogliate scrivere unicamente nelle caselle di colore bianco. Le caselle di colore giallo vengono completate dal programma stesso oppure sono settori per immissione di dati.</t>
  </si>
  <si>
    <t>fotografie
schizzi
grafici
tabelle</t>
  </si>
  <si>
    <t>Completo ed esauriente.</t>
  </si>
  <si>
    <t>Sempre in relazione con il tema.</t>
  </si>
  <si>
    <t>Buona qualità delle immagini e dei disegni.</t>
  </si>
  <si>
    <t>Strutturato in modo comprensibile e pulito.</t>
  </si>
  <si>
    <t>Strutturato bene e in modo chiaro.</t>
  </si>
  <si>
    <t>Rappresentato e scritto in modo pulito.</t>
  </si>
  <si>
    <t>Nessun errore di ortografia.</t>
  </si>
  <si>
    <t>Corretto dal punto di vista professionale. Siccome il rapporto è stato redatto nel primo anno di tirocinio, può essere attribuito il punteggio massimo.</t>
  </si>
  <si>
    <t>Immagini, grafici e disegni sono provvisti tutti di didascalia spiegata bene.</t>
  </si>
  <si>
    <t xml:space="preserve">La nota per la documentazione dell'apprendimento viene stabilita dal formatore professionale e discussa con la persona in formazione alla fine di ogni semestre. Le osservazioni relative all'attribuzione dei punti / alle deduzioni devono essere menzionate sul modulo di valutazione. </t>
  </si>
  <si>
    <t>Le note relative alla documentazione dell'apprendimento devono essere riportate semestralmente nel "modulo delle note relative al rapporto di formazione"!</t>
  </si>
  <si>
    <t>Informazioni relative al presente programma valutazione</t>
  </si>
  <si>
    <t>Ogni due lavori eseguiti, ma al più tardi alla fine dei semestri da 1 a 5.</t>
  </si>
  <si>
    <t>articolata chiara-mente</t>
  </si>
  <si>
    <t xml:space="preserve">Indicazioni dettagliate relative a questo lavoro si trovano nel libro di lavoro CODOC (capitolo 1). All’indirizzo internet di CODOC (www.codoc.ch) può essere consultato o scaricato un libro di lavoro modello con esempi relativi a tutti i lavori menzionati in questa sede. </t>
  </si>
  <si>
    <t xml:space="preserve">3. Configurazione
    Strutturazione
</t>
  </si>
  <si>
    <t>* valutare solo nel caso di rapporti di lavoro e calcolazioni</t>
  </si>
  <si>
    <t>professionalmente corretto</t>
  </si>
  <si>
    <t>completo / dettagliato</t>
  </si>
  <si>
    <t xml:space="preserve">fotografie
schizzi
grafici
tabelle
</t>
  </si>
  <si>
    <t>sistemate</t>
  </si>
  <si>
    <t>correttamente riferite ai temi</t>
  </si>
  <si>
    <t>di ottima qualità</t>
  </si>
  <si>
    <t>La valutazione dev'essere assolutamente motivata. Contro la nota assegnata dev'essere possibile inoltrare ricorso. Ciò implica che la persona in formazione può opporsi alla nota assegnata durante l'esame finale di tirocinio. In questo caso l'autore della valutazione dev'essere in grado di motivare la nota in base agli appunti redatti durante l'esame. È molto importante che la nota venga comunicata alla persona in formazione e che anche quest'ultima firmi il modulo di valutazione.</t>
  </si>
  <si>
    <t xml:space="preserve">Data: </t>
  </si>
  <si>
    <t>Firma del formatore:</t>
  </si>
  <si>
    <t>Tabella 1: Controllo dei lavori svolti per semestre e tipo di lavoro</t>
  </si>
  <si>
    <r>
      <t xml:space="preserve">2. Illustrazioni      </t>
    </r>
    <r>
      <rPr>
        <sz val="9.5"/>
        <rFont val="Arial"/>
        <family val="2"/>
      </rPr>
      <t xml:space="preserve">punteggio massimo: 20 punti   </t>
    </r>
  </si>
  <si>
    <r>
      <t>Valutazione documentazione dell’apprendimento: 5</t>
    </r>
    <r>
      <rPr>
        <b/>
        <vertAlign val="superscript"/>
        <sz val="16"/>
        <rFont val="Arial"/>
        <family val="2"/>
      </rPr>
      <t>o</t>
    </r>
    <r>
      <rPr>
        <b/>
        <sz val="16"/>
        <rFont val="Arial"/>
        <family val="2"/>
      </rPr>
      <t xml:space="preserve"> semestre,
altri lavori
</t>
    </r>
  </si>
  <si>
    <t>..............................................................................</t>
  </si>
  <si>
    <t>....................................................................................</t>
  </si>
  <si>
    <t>...................................................................................</t>
  </si>
  <si>
    <t>......................................................................................</t>
  </si>
  <si>
    <t>...............................................................................</t>
  </si>
  <si>
    <t>Moduli di valutazione compilati in modo scorretto o incompleto vengono ritornati al mittente.</t>
  </si>
  <si>
    <t>Non dovete calcolare le note. Il programma stesso ne effettua il calcolo!</t>
  </si>
  <si>
    <t>Per ogni posizione si possono inserire punteggi inferiori o uguali al punteggio massimo. Se viene superato il punteggio massimo, il programma segnala "errore"!</t>
  </si>
  <si>
    <t>Data:</t>
  </si>
  <si>
    <r>
      <t xml:space="preserve">Basi di valutazione      </t>
    </r>
    <r>
      <rPr>
        <sz val="9"/>
        <rFont val="Arial"/>
        <family val="2"/>
      </rPr>
      <t>max. punti</t>
    </r>
  </si>
  <si>
    <r>
      <t xml:space="preserve">1. Contenuto                  </t>
    </r>
    <r>
      <rPr>
        <sz val="9.5"/>
        <rFont val="Arial"/>
        <family val="2"/>
      </rPr>
      <t>punteggio massimo</t>
    </r>
    <r>
      <rPr>
        <b/>
        <sz val="9.5"/>
        <rFont val="Arial"/>
        <family val="2"/>
      </rPr>
      <t>:</t>
    </r>
    <r>
      <rPr>
        <sz val="9.5"/>
        <rFont val="Arial"/>
        <family val="2"/>
      </rPr>
      <t xml:space="preserve"> 30 punti</t>
    </r>
  </si>
  <si>
    <r>
      <t xml:space="preserve">2. Illustrazioni </t>
    </r>
    <r>
      <rPr>
        <sz val="9.5"/>
        <rFont val="Arial"/>
        <family val="2"/>
      </rPr>
      <t xml:space="preserve">    punteggio massimo: 20 punti   </t>
    </r>
  </si>
  <si>
    <t>punteggio massimo: 10 punti</t>
  </si>
  <si>
    <t>articolata chiaramente</t>
  </si>
  <si>
    <t>Totale punteggio massimo</t>
  </si>
  <si>
    <t>Nota:</t>
  </si>
  <si>
    <t>Immagini, disegni e grafici sono collocati molto bene.</t>
  </si>
  <si>
    <t>Totale punti ottenuti</t>
  </si>
  <si>
    <r>
      <t>Valutazione documentazione dell’apprendimento: 1</t>
    </r>
    <r>
      <rPr>
        <b/>
        <vertAlign val="superscript"/>
        <sz val="16"/>
        <rFont val="Arial"/>
        <family val="2"/>
      </rPr>
      <t>o</t>
    </r>
    <r>
      <rPr>
        <b/>
        <sz val="16"/>
        <rFont val="Arial"/>
        <family val="2"/>
      </rPr>
      <t xml:space="preserve"> semestre,
rapporto di lavoro
</t>
    </r>
  </si>
  <si>
    <t>Foglio informativo sui requisiti della documentazione 
dell’apprendimento</t>
  </si>
  <si>
    <t>Art. 12 dell’ordinanza del 12 giugno 2019 sulla formazione professionale di base dei selvicoltori AFC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</si>
</sst>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8" formatCode="0.0"/>
    <numFmt numFmtId="169" formatCode="[$-807]d/\ mmmm\ yyyy;@"/>
    <numFmt numFmtId="170" formatCode="dd/mm/yy;@"/>
  </numFmts>
  <fonts count="25" x14ac:knownFonts="1">
    <font>
      <sz val="10"/>
      <name val="Verdana"/>
    </font>
    <font>
      <sz val="10"/>
      <name val="Arial"/>
      <family val="2"/>
    </font>
    <font>
      <b/>
      <sz val="18"/>
      <name val="Arial"/>
      <family val="2"/>
    </font>
    <font>
      <b/>
      <sz val="9.5"/>
      <name val="Arial"/>
      <family val="2"/>
    </font>
    <font>
      <sz val="9.5"/>
      <name val="Arial"/>
      <family val="2"/>
    </font>
    <font>
      <sz val="9"/>
      <name val="Arial"/>
      <family val="2"/>
    </font>
    <font>
      <b/>
      <sz val="9"/>
      <name val="Arial"/>
      <family val="2"/>
    </font>
    <font>
      <b/>
      <sz val="10"/>
      <name val="Arial"/>
      <family val="2"/>
    </font>
    <font>
      <b/>
      <i/>
      <sz val="16"/>
      <name val="Arial"/>
      <family val="2"/>
    </font>
    <font>
      <b/>
      <i/>
      <sz val="10"/>
      <name val="Arial"/>
      <family val="2"/>
    </font>
    <font>
      <b/>
      <sz val="8"/>
      <name val="Arial"/>
      <family val="2"/>
    </font>
    <font>
      <sz val="18"/>
      <name val="Arial"/>
      <family val="2"/>
    </font>
    <font>
      <sz val="14"/>
      <name val="Arial"/>
      <family val="2"/>
    </font>
    <font>
      <sz val="8"/>
      <name val="Arial"/>
      <family val="2"/>
    </font>
    <font>
      <b/>
      <sz val="10"/>
      <color indexed="10"/>
      <name val="Arial"/>
      <family val="2"/>
    </font>
    <font>
      <b/>
      <i/>
      <sz val="9.5"/>
      <name val="Arial"/>
      <family val="2"/>
    </font>
    <font>
      <i/>
      <sz val="9.5"/>
      <name val="Arial"/>
      <family val="2"/>
    </font>
    <font>
      <i/>
      <sz val="8"/>
      <name val="Arial"/>
      <family val="2"/>
    </font>
    <font>
      <b/>
      <sz val="15"/>
      <name val="Arial"/>
      <family val="2"/>
    </font>
    <font>
      <sz val="15"/>
      <name val="Arial"/>
      <family val="2"/>
    </font>
    <font>
      <b/>
      <sz val="15"/>
      <color indexed="10"/>
      <name val="Arial"/>
      <family val="2"/>
    </font>
    <font>
      <b/>
      <sz val="16"/>
      <name val="Arial"/>
      <family val="2"/>
    </font>
    <font>
      <sz val="16"/>
      <name val="Arial"/>
      <family val="2"/>
    </font>
    <font>
      <b/>
      <vertAlign val="superscript"/>
      <sz val="16"/>
      <name val="Arial"/>
      <family val="2"/>
    </font>
    <font>
      <sz val="10"/>
      <name val="Arial"/>
      <family val="2"/>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401">
    <xf numFmtId="0" fontId="0" fillId="0" borderId="0" xfId="0"/>
    <xf numFmtId="0" fontId="12" fillId="0" borderId="0" xfId="1" applyFont="1" applyAlignment="1" applyProtection="1">
      <alignment horizontal="center" vertical="center"/>
      <protection hidden="1"/>
    </xf>
    <xf numFmtId="0" fontId="1" fillId="0" borderId="0" xfId="1" applyAlignment="1" applyProtection="1">
      <alignment horizontal="left" vertical="center"/>
      <protection hidden="1"/>
    </xf>
    <xf numFmtId="0" fontId="6" fillId="2" borderId="1" xfId="1" applyFont="1" applyFill="1" applyBorder="1" applyAlignment="1" applyProtection="1">
      <alignment horizontal="center" vertical="center" wrapText="1"/>
      <protection hidden="1"/>
    </xf>
    <xf numFmtId="0" fontId="6" fillId="2" borderId="2" xfId="1" applyFont="1" applyFill="1" applyBorder="1" applyAlignment="1" applyProtection="1">
      <alignment horizontal="center" vertical="center" wrapText="1"/>
      <protection hidden="1"/>
    </xf>
    <xf numFmtId="0" fontId="4" fillId="2" borderId="3" xfId="1" applyFont="1" applyFill="1" applyBorder="1" applyAlignment="1" applyProtection="1">
      <alignment horizontal="center" vertical="center" wrapText="1"/>
      <protection hidden="1"/>
    </xf>
    <xf numFmtId="0" fontId="3" fillId="2" borderId="4" xfId="1" applyFont="1" applyFill="1" applyBorder="1" applyAlignment="1" applyProtection="1">
      <alignment horizontal="center" vertical="center"/>
      <protection hidden="1"/>
    </xf>
    <xf numFmtId="0" fontId="4" fillId="2" borderId="5" xfId="1" applyFont="1" applyFill="1" applyBorder="1" applyAlignment="1" applyProtection="1">
      <alignment horizontal="center" vertical="center" wrapText="1"/>
      <protection hidden="1"/>
    </xf>
    <xf numFmtId="0" fontId="3" fillId="2" borderId="6" xfId="1" applyFont="1" applyFill="1" applyBorder="1" applyAlignment="1" applyProtection="1">
      <alignment horizontal="center" vertical="center"/>
      <protection hidden="1"/>
    </xf>
    <xf numFmtId="0" fontId="4" fillId="2" borderId="7" xfId="1" applyFont="1" applyFill="1" applyBorder="1" applyAlignment="1" applyProtection="1">
      <alignment horizontal="center" vertical="center" wrapText="1"/>
      <protection hidden="1"/>
    </xf>
    <xf numFmtId="0" fontId="3" fillId="2" borderId="8" xfId="1" applyFont="1" applyFill="1" applyBorder="1" applyAlignment="1" applyProtection="1">
      <alignment horizontal="center" vertical="center"/>
      <protection hidden="1"/>
    </xf>
    <xf numFmtId="0" fontId="4" fillId="2" borderId="9" xfId="1" applyFont="1" applyFill="1" applyBorder="1" applyAlignment="1" applyProtection="1">
      <alignment horizontal="center" vertical="center" wrapText="1"/>
      <protection hidden="1"/>
    </xf>
    <xf numFmtId="0" fontId="4" fillId="2" borderId="10" xfId="1" applyFont="1" applyFill="1" applyBorder="1" applyAlignment="1" applyProtection="1">
      <alignment horizontal="center" vertical="center" wrapText="1"/>
      <protection hidden="1"/>
    </xf>
    <xf numFmtId="0" fontId="3" fillId="2" borderId="11" xfId="1" applyFont="1" applyFill="1" applyBorder="1" applyAlignment="1" applyProtection="1">
      <alignment horizontal="left" vertical="center" wrapText="1"/>
      <protection hidden="1"/>
    </xf>
    <xf numFmtId="0" fontId="7" fillId="2" borderId="12" xfId="1" applyFont="1" applyFill="1" applyBorder="1" applyAlignment="1" applyProtection="1">
      <alignment horizontal="right" vertical="center" wrapText="1"/>
      <protection hidden="1"/>
    </xf>
    <xf numFmtId="0" fontId="7" fillId="2" borderId="11" xfId="1" applyFont="1" applyFill="1" applyBorder="1" applyAlignment="1" applyProtection="1">
      <alignment horizontal="left" vertical="center" wrapText="1"/>
      <protection hidden="1"/>
    </xf>
    <xf numFmtId="0" fontId="7" fillId="2" borderId="13" xfId="1" applyFont="1" applyFill="1" applyBorder="1" applyAlignment="1" applyProtection="1">
      <alignment horizontal="center" vertical="center" wrapText="1"/>
      <protection hidden="1"/>
    </xf>
    <xf numFmtId="168" fontId="7" fillId="2" borderId="14" xfId="1" applyNumberFormat="1" applyFont="1" applyFill="1" applyBorder="1" applyAlignment="1" applyProtection="1">
      <alignment horizontal="center" vertical="center"/>
      <protection hidden="1"/>
    </xf>
    <xf numFmtId="0" fontId="7" fillId="2" borderId="0" xfId="1" applyFont="1" applyFill="1" applyBorder="1" applyAlignment="1" applyProtection="1">
      <alignment horizontal="left" vertical="center"/>
      <protection hidden="1"/>
    </xf>
    <xf numFmtId="0" fontId="7" fillId="2" borderId="0" xfId="1" applyFont="1" applyFill="1" applyBorder="1" applyAlignment="1" applyProtection="1">
      <alignment horizontal="right" vertical="center"/>
      <protection hidden="1"/>
    </xf>
    <xf numFmtId="169" fontId="7" fillId="2" borderId="0" xfId="1" applyNumberFormat="1" applyFont="1" applyFill="1" applyBorder="1" applyAlignment="1" applyProtection="1">
      <alignment horizontal="left" vertical="center"/>
      <protection hidden="1"/>
    </xf>
    <xf numFmtId="0" fontId="7" fillId="2" borderId="0" xfId="1" applyFont="1" applyFill="1" applyBorder="1" applyAlignment="1" applyProtection="1">
      <alignment horizontal="center" vertical="center"/>
      <protection hidden="1"/>
    </xf>
    <xf numFmtId="0" fontId="8" fillId="0" borderId="0" xfId="1" applyFont="1" applyFill="1" applyBorder="1" applyAlignment="1" applyProtection="1">
      <alignment horizontal="left"/>
      <protection hidden="1"/>
    </xf>
    <xf numFmtId="0" fontId="9" fillId="0" borderId="0" xfId="1" applyFont="1" applyFill="1" applyBorder="1" applyAlignment="1" applyProtection="1">
      <alignment horizontal="left"/>
      <protection hidden="1"/>
    </xf>
    <xf numFmtId="0" fontId="9" fillId="0" borderId="0" xfId="1" applyFont="1" applyFill="1" applyBorder="1" applyAlignment="1" applyProtection="1">
      <alignment horizontal="center"/>
      <protection hidden="1"/>
    </xf>
    <xf numFmtId="0" fontId="9" fillId="0" borderId="0" xfId="1" applyFont="1" applyAlignment="1" applyProtection="1">
      <alignment horizontal="left" vertical="center"/>
      <protection hidden="1"/>
    </xf>
    <xf numFmtId="0" fontId="1" fillId="0" borderId="0" xfId="1" applyBorder="1" applyAlignment="1" applyProtection="1">
      <alignment horizontal="left" vertical="center"/>
      <protection hidden="1"/>
    </xf>
    <xf numFmtId="0" fontId="1" fillId="0" borderId="0" xfId="1" applyBorder="1" applyAlignment="1" applyProtection="1">
      <alignment horizontal="center" vertical="center"/>
      <protection hidden="1"/>
    </xf>
    <xf numFmtId="0" fontId="1" fillId="0" borderId="0" xfId="1" applyAlignment="1" applyProtection="1">
      <alignment horizontal="center" vertical="center"/>
      <protection hidden="1"/>
    </xf>
    <xf numFmtId="0" fontId="1" fillId="0" borderId="0" xfId="1" applyProtection="1">
      <protection hidden="1"/>
    </xf>
    <xf numFmtId="0" fontId="1" fillId="0" borderId="0" xfId="1" applyAlignment="1" applyProtection="1">
      <alignment horizontal="center"/>
      <protection hidden="1"/>
    </xf>
    <xf numFmtId="0" fontId="5" fillId="0" borderId="3" xfId="1" applyFont="1" applyFill="1" applyBorder="1" applyAlignment="1" applyProtection="1">
      <alignment horizontal="center" vertical="center" wrapText="1"/>
      <protection hidden="1"/>
    </xf>
    <xf numFmtId="0" fontId="5" fillId="0" borderId="5" xfId="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wrapText="1"/>
      <protection hidden="1"/>
    </xf>
    <xf numFmtId="0" fontId="5" fillId="0" borderId="9" xfId="1" applyFont="1" applyFill="1" applyBorder="1" applyAlignment="1" applyProtection="1">
      <alignment horizontal="center" vertical="center" wrapText="1"/>
      <protection hidden="1"/>
    </xf>
    <xf numFmtId="0" fontId="5" fillId="0" borderId="10"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1" fillId="0" borderId="0" xfId="1" applyFont="1" applyFill="1" applyBorder="1" applyAlignment="1" applyProtection="1">
      <alignment horizontal="left"/>
      <protection locked="0"/>
    </xf>
    <xf numFmtId="0" fontId="1" fillId="2" borderId="0" xfId="1" applyFont="1" applyFill="1" applyBorder="1" applyAlignment="1" applyProtection="1">
      <alignment horizontal="center"/>
      <protection hidden="1"/>
    </xf>
    <xf numFmtId="0" fontId="1" fillId="0" borderId="0" xfId="1" applyFont="1" applyFill="1" applyBorder="1" applyAlignment="1" applyProtection="1">
      <alignment horizontal="center"/>
      <protection locked="0"/>
    </xf>
    <xf numFmtId="0" fontId="1" fillId="0" borderId="0" xfId="1" applyAlignment="1" applyProtection="1">
      <alignment horizontal="left"/>
      <protection hidden="1"/>
    </xf>
    <xf numFmtId="0" fontId="1" fillId="0" borderId="0" xfId="1" applyFont="1" applyAlignment="1" applyProtection="1">
      <alignment horizontal="left" vertical="center"/>
      <protection hidden="1"/>
    </xf>
    <xf numFmtId="0" fontId="4" fillId="0" borderId="0" xfId="1" applyFont="1" applyAlignment="1" applyProtection="1">
      <alignment horizontal="center" vertical="center"/>
      <protection hidden="1"/>
    </xf>
    <xf numFmtId="0" fontId="4" fillId="0" borderId="0" xfId="1" applyFont="1" applyAlignment="1" applyProtection="1">
      <alignment horizontal="left" vertical="center"/>
      <protection hidden="1"/>
    </xf>
    <xf numFmtId="0" fontId="15" fillId="0" borderId="15" xfId="1" applyFont="1" applyBorder="1" applyAlignment="1" applyProtection="1">
      <alignment horizontal="center" vertical="top" wrapText="1"/>
      <protection hidden="1"/>
    </xf>
    <xf numFmtId="0" fontId="15" fillId="0" borderId="16" xfId="1" applyFont="1" applyBorder="1" applyAlignment="1" applyProtection="1">
      <alignment horizontal="center" vertical="top" wrapText="1"/>
      <protection hidden="1"/>
    </xf>
    <xf numFmtId="0" fontId="17" fillId="0" borderId="0" xfId="1" applyFont="1" applyAlignment="1" applyProtection="1">
      <alignment horizontal="left" vertical="center"/>
      <protection hidden="1"/>
    </xf>
    <xf numFmtId="0" fontId="15" fillId="0" borderId="17" xfId="1" applyFont="1" applyBorder="1" applyAlignment="1" applyProtection="1">
      <alignment horizontal="center" vertical="center"/>
      <protection hidden="1"/>
    </xf>
    <xf numFmtId="0" fontId="15" fillId="0" borderId="18" xfId="1" applyFont="1" applyBorder="1" applyAlignment="1" applyProtection="1">
      <alignment horizontal="center" vertical="center"/>
      <protection hidden="1"/>
    </xf>
    <xf numFmtId="0" fontId="15" fillId="0" borderId="19" xfId="1" applyFont="1" applyBorder="1" applyAlignment="1" applyProtection="1">
      <alignment horizontal="center" vertical="center"/>
      <protection hidden="1"/>
    </xf>
    <xf numFmtId="0" fontId="15" fillId="0" borderId="20" xfId="1" applyFont="1" applyBorder="1" applyAlignment="1" applyProtection="1">
      <alignment horizontal="center" vertical="center"/>
      <protection hidden="1"/>
    </xf>
    <xf numFmtId="0" fontId="16" fillId="0" borderId="21" xfId="1" applyFont="1" applyBorder="1" applyAlignment="1" applyProtection="1">
      <alignment horizontal="left" vertical="center"/>
      <protection hidden="1"/>
    </xf>
    <xf numFmtId="0" fontId="15" fillId="0" borderId="22" xfId="1" applyFont="1" applyBorder="1" applyAlignment="1" applyProtection="1">
      <alignment horizontal="center" vertical="center"/>
      <protection hidden="1"/>
    </xf>
    <xf numFmtId="0" fontId="1" fillId="2" borderId="23" xfId="1" applyFill="1" applyBorder="1" applyAlignment="1" applyProtection="1">
      <alignment horizontal="center" vertical="center" wrapText="1"/>
      <protection hidden="1"/>
    </xf>
    <xf numFmtId="0" fontId="7" fillId="2" borderId="24" xfId="1" applyFont="1" applyFill="1" applyBorder="1" applyAlignment="1" applyProtection="1">
      <alignment horizontal="center" vertical="center" wrapText="1"/>
      <protection hidden="1"/>
    </xf>
    <xf numFmtId="0" fontId="19" fillId="0" borderId="0" xfId="1" applyFont="1" applyAlignment="1" applyProtection="1">
      <alignment horizontal="left" vertical="center"/>
      <protection hidden="1"/>
    </xf>
    <xf numFmtId="0" fontId="1" fillId="0" borderId="0" xfId="1" applyAlignment="1">
      <alignment horizontal="left" vertical="center"/>
    </xf>
    <xf numFmtId="170" fontId="4" fillId="0" borderId="25" xfId="1" applyNumberFormat="1" applyFont="1" applyFill="1" applyBorder="1" applyAlignment="1" applyProtection="1">
      <alignment horizontal="center" vertical="center" wrapText="1"/>
      <protection locked="0"/>
    </xf>
    <xf numFmtId="170" fontId="4" fillId="0" borderId="26" xfId="1" applyNumberFormat="1" applyFont="1" applyFill="1" applyBorder="1" applyAlignment="1" applyProtection="1">
      <alignment horizontal="center" vertical="center" wrapText="1"/>
      <protection locked="0"/>
    </xf>
    <xf numFmtId="170" fontId="4" fillId="0" borderId="27" xfId="1" applyNumberFormat="1" applyFont="1" applyFill="1" applyBorder="1" applyAlignment="1" applyProtection="1">
      <alignment horizontal="center" vertical="center" wrapText="1"/>
      <protection locked="0"/>
    </xf>
    <xf numFmtId="0" fontId="1" fillId="0" borderId="0" xfId="1" applyFill="1" applyAlignment="1" applyProtection="1">
      <alignment horizontal="left" vertical="center"/>
      <protection hidden="1"/>
    </xf>
    <xf numFmtId="0" fontId="1" fillId="0" borderId="0" xfId="1" applyFill="1" applyAlignment="1" applyProtection="1">
      <alignment horizontal="center" vertical="center"/>
      <protection hidden="1"/>
    </xf>
    <xf numFmtId="0" fontId="1" fillId="0" borderId="0" xfId="1" applyFill="1" applyAlignment="1">
      <alignment horizontal="left" vertical="center"/>
    </xf>
    <xf numFmtId="0" fontId="1" fillId="0" borderId="0" xfId="1" applyAlignment="1">
      <alignment horizontal="center" vertical="center"/>
    </xf>
    <xf numFmtId="0" fontId="1" fillId="0" borderId="0" xfId="1"/>
    <xf numFmtId="0" fontId="1" fillId="0" borderId="0" xfId="1" applyAlignment="1">
      <alignment horizontal="center"/>
    </xf>
    <xf numFmtId="0" fontId="22" fillId="0" borderId="0" xfId="1" applyFont="1" applyAlignment="1" applyProtection="1">
      <alignment horizontal="center" vertical="center"/>
      <protection hidden="1"/>
    </xf>
    <xf numFmtId="0" fontId="22" fillId="0" borderId="0" xfId="1" applyFont="1" applyAlignment="1">
      <alignment horizontal="left" vertical="center"/>
    </xf>
    <xf numFmtId="0" fontId="6" fillId="3" borderId="1" xfId="1" applyFont="1" applyFill="1" applyBorder="1" applyAlignment="1" applyProtection="1">
      <alignment horizontal="center" vertical="center" wrapText="1"/>
      <protection hidden="1"/>
    </xf>
    <xf numFmtId="0" fontId="6" fillId="3" borderId="2" xfId="1" applyFont="1" applyFill="1" applyBorder="1" applyAlignment="1" applyProtection="1">
      <alignment horizontal="center" vertical="center" wrapText="1"/>
      <protection hidden="1"/>
    </xf>
    <xf numFmtId="0" fontId="3" fillId="3" borderId="6" xfId="1" applyFont="1" applyFill="1" applyBorder="1" applyAlignment="1" applyProtection="1">
      <alignment horizontal="center" vertical="center"/>
      <protection hidden="1"/>
    </xf>
    <xf numFmtId="0" fontId="3" fillId="3" borderId="4" xfId="1" applyFont="1" applyFill="1" applyBorder="1" applyAlignment="1" applyProtection="1">
      <alignment horizontal="center" vertical="center"/>
      <protection hidden="1"/>
    </xf>
    <xf numFmtId="0" fontId="3" fillId="3" borderId="8" xfId="1" applyFont="1" applyFill="1" applyBorder="1" applyAlignment="1" applyProtection="1">
      <alignment horizontal="center" vertical="center"/>
      <protection hidden="1"/>
    </xf>
    <xf numFmtId="0" fontId="5" fillId="3" borderId="3" xfId="1" applyFont="1" applyFill="1" applyBorder="1" applyAlignment="1" applyProtection="1">
      <alignment horizontal="center" vertical="center" wrapText="1"/>
      <protection hidden="1"/>
    </xf>
    <xf numFmtId="0" fontId="5" fillId="3" borderId="5" xfId="1" applyFont="1" applyFill="1" applyBorder="1" applyAlignment="1" applyProtection="1">
      <alignment horizontal="center" vertical="center" wrapText="1"/>
      <protection hidden="1"/>
    </xf>
    <xf numFmtId="0" fontId="5" fillId="3" borderId="7" xfId="1" applyFont="1" applyFill="1" applyBorder="1" applyAlignment="1" applyProtection="1">
      <alignment horizontal="center" vertical="center" wrapText="1"/>
      <protection hidden="1"/>
    </xf>
    <xf numFmtId="0" fontId="5" fillId="3" borderId="9" xfId="1" applyFont="1" applyFill="1" applyBorder="1" applyAlignment="1" applyProtection="1">
      <alignment horizontal="center" vertical="center" wrapText="1"/>
      <protection hidden="1"/>
    </xf>
    <xf numFmtId="0" fontId="5" fillId="3" borderId="10" xfId="1" applyFont="1" applyFill="1" applyBorder="1" applyAlignment="1" applyProtection="1">
      <alignment horizontal="center" vertical="center" wrapText="1"/>
      <protection hidden="1"/>
    </xf>
    <xf numFmtId="0" fontId="3" fillId="3" borderId="12" xfId="1" applyFont="1" applyFill="1" applyBorder="1" applyAlignment="1" applyProtection="1">
      <alignment horizontal="left" vertical="center" wrapText="1"/>
      <protection hidden="1"/>
    </xf>
    <xf numFmtId="0" fontId="3" fillId="3" borderId="11" xfId="1" applyFont="1" applyFill="1" applyBorder="1" applyAlignment="1" applyProtection="1">
      <alignment horizontal="left" vertical="center" wrapText="1"/>
      <protection hidden="1"/>
    </xf>
    <xf numFmtId="0" fontId="1" fillId="3" borderId="12" xfId="1" applyFill="1" applyBorder="1" applyAlignment="1" applyProtection="1">
      <alignment horizontal="left" vertical="center" wrapText="1"/>
      <protection hidden="1"/>
    </xf>
    <xf numFmtId="0" fontId="7" fillId="3" borderId="12" xfId="1" applyFont="1" applyFill="1" applyBorder="1" applyAlignment="1" applyProtection="1">
      <alignment horizontal="right" vertical="center" wrapText="1"/>
      <protection hidden="1"/>
    </xf>
    <xf numFmtId="0" fontId="7" fillId="3" borderId="11" xfId="1" applyFont="1" applyFill="1" applyBorder="1" applyAlignment="1" applyProtection="1">
      <alignment horizontal="left" vertical="center" wrapText="1"/>
      <protection hidden="1"/>
    </xf>
    <xf numFmtId="0" fontId="7" fillId="3" borderId="13" xfId="1" applyFont="1" applyFill="1" applyBorder="1" applyAlignment="1" applyProtection="1">
      <alignment horizontal="center" vertical="center" wrapText="1"/>
      <protection hidden="1"/>
    </xf>
    <xf numFmtId="168" fontId="7" fillId="3" borderId="14" xfId="1" applyNumberFormat="1" applyFont="1" applyFill="1" applyBorder="1" applyAlignment="1" applyProtection="1">
      <alignment horizontal="center" vertical="center"/>
      <protection hidden="1"/>
    </xf>
    <xf numFmtId="0" fontId="7" fillId="3" borderId="0" xfId="1" applyFont="1" applyFill="1" applyBorder="1" applyAlignment="1" applyProtection="1">
      <alignment horizontal="left" vertical="center"/>
      <protection hidden="1"/>
    </xf>
    <xf numFmtId="0" fontId="7" fillId="3" borderId="0" xfId="1" applyFont="1" applyFill="1" applyBorder="1" applyAlignment="1" applyProtection="1">
      <alignment horizontal="center" vertical="center"/>
      <protection hidden="1"/>
    </xf>
    <xf numFmtId="0" fontId="7" fillId="3" borderId="0" xfId="1" applyFont="1" applyFill="1" applyBorder="1" applyAlignment="1" applyProtection="1">
      <alignment horizontal="right" vertical="center"/>
      <protection hidden="1"/>
    </xf>
    <xf numFmtId="169" fontId="7" fillId="3" borderId="0" xfId="1" applyNumberFormat="1" applyFont="1" applyFill="1" applyBorder="1" applyAlignment="1" applyProtection="1">
      <alignment horizontal="left" vertical="center"/>
      <protection hidden="1"/>
    </xf>
    <xf numFmtId="0" fontId="8" fillId="3" borderId="0" xfId="1" applyFont="1" applyFill="1" applyBorder="1" applyAlignment="1" applyProtection="1">
      <alignment horizontal="center"/>
      <protection hidden="1"/>
    </xf>
    <xf numFmtId="0" fontId="4" fillId="3" borderId="3" xfId="1" applyFont="1" applyFill="1" applyBorder="1" applyAlignment="1" applyProtection="1">
      <alignment horizontal="center" vertical="center" wrapText="1"/>
      <protection hidden="1"/>
    </xf>
    <xf numFmtId="0" fontId="4" fillId="3" borderId="5" xfId="1" applyFont="1" applyFill="1" applyBorder="1" applyAlignment="1" applyProtection="1">
      <alignment horizontal="center" vertical="center" wrapText="1"/>
      <protection hidden="1"/>
    </xf>
    <xf numFmtId="0" fontId="4" fillId="3" borderId="7" xfId="1" applyFont="1" applyFill="1" applyBorder="1" applyAlignment="1" applyProtection="1">
      <alignment horizontal="center" vertical="center" wrapText="1"/>
      <protection hidden="1"/>
    </xf>
    <xf numFmtId="0" fontId="4" fillId="3" borderId="9" xfId="1" applyFont="1" applyFill="1" applyBorder="1" applyAlignment="1" applyProtection="1">
      <alignment horizontal="center" vertical="center" wrapText="1"/>
      <protection hidden="1"/>
    </xf>
    <xf numFmtId="0" fontId="4" fillId="3" borderId="10" xfId="1" applyFont="1" applyFill="1" applyBorder="1" applyAlignment="1" applyProtection="1">
      <alignment horizontal="center" vertical="center" wrapText="1"/>
      <protection hidden="1"/>
    </xf>
    <xf numFmtId="0" fontId="1" fillId="3" borderId="0" xfId="1" applyFont="1" applyFill="1" applyBorder="1" applyAlignment="1" applyProtection="1">
      <alignment horizontal="center"/>
      <protection hidden="1"/>
    </xf>
    <xf numFmtId="0" fontId="1" fillId="3" borderId="23" xfId="1" applyFill="1" applyBorder="1" applyAlignment="1" applyProtection="1">
      <alignment horizontal="center" vertical="center" wrapText="1"/>
      <protection hidden="1"/>
    </xf>
    <xf numFmtId="0" fontId="7" fillId="3" borderId="24" xfId="1" applyFont="1" applyFill="1" applyBorder="1" applyAlignment="1" applyProtection="1">
      <alignment horizontal="center" vertical="center" wrapText="1"/>
      <protection hidden="1"/>
    </xf>
    <xf numFmtId="0" fontId="1" fillId="3" borderId="0" xfId="1" applyFill="1" applyAlignment="1">
      <alignment horizontal="left" vertical="center"/>
    </xf>
    <xf numFmtId="0" fontId="4" fillId="3" borderId="12" xfId="1" applyFont="1" applyFill="1" applyBorder="1" applyAlignment="1" applyProtection="1">
      <alignment horizontal="left" vertical="center" wrapText="1"/>
      <protection hidden="1"/>
    </xf>
    <xf numFmtId="0" fontId="4" fillId="3" borderId="12" xfId="1" applyFont="1" applyFill="1" applyBorder="1" applyAlignment="1" applyProtection="1">
      <alignment horizontal="center" vertical="center" wrapText="1"/>
      <protection hidden="1"/>
    </xf>
    <xf numFmtId="0" fontId="1" fillId="3" borderId="0" xfId="1" applyFont="1" applyFill="1" applyAlignment="1" applyProtection="1">
      <alignment horizontal="left" vertical="center"/>
      <protection hidden="1"/>
    </xf>
    <xf numFmtId="0" fontId="1" fillId="3" borderId="0" xfId="1" applyFill="1" applyAlignment="1" applyProtection="1">
      <alignment horizontal="center" vertical="center"/>
      <protection hidden="1"/>
    </xf>
    <xf numFmtId="0" fontId="1" fillId="3" borderId="0" xfId="1" applyFill="1" applyAlignment="1" applyProtection="1">
      <alignment horizontal="left" vertical="center"/>
      <protection hidden="1"/>
    </xf>
    <xf numFmtId="1" fontId="4" fillId="3" borderId="5" xfId="1" applyNumberFormat="1" applyFont="1" applyFill="1" applyBorder="1" applyAlignment="1" applyProtection="1">
      <alignment horizontal="center" vertical="center" wrapText="1"/>
      <protection hidden="1"/>
    </xf>
    <xf numFmtId="1" fontId="4" fillId="3" borderId="26" xfId="1" applyNumberFormat="1" applyFont="1" applyFill="1" applyBorder="1" applyAlignment="1" applyProtection="1">
      <alignment horizontal="center" vertical="center" wrapText="1"/>
      <protection hidden="1"/>
    </xf>
    <xf numFmtId="168" fontId="4" fillId="3" borderId="5" xfId="1" applyNumberFormat="1" applyFont="1" applyFill="1" applyBorder="1" applyAlignment="1" applyProtection="1">
      <alignment horizontal="center" vertical="center" wrapText="1"/>
      <protection hidden="1"/>
    </xf>
    <xf numFmtId="168" fontId="4" fillId="3" borderId="26" xfId="1" applyNumberFormat="1" applyFont="1" applyFill="1" applyBorder="1" applyAlignment="1" applyProtection="1">
      <alignment horizontal="center" vertical="center" wrapText="1"/>
      <protection hidden="1"/>
    </xf>
    <xf numFmtId="168" fontId="4" fillId="3" borderId="10" xfId="1" applyNumberFormat="1" applyFont="1" applyFill="1" applyBorder="1" applyAlignment="1" applyProtection="1">
      <alignment horizontal="center" vertical="center" wrapText="1"/>
      <protection hidden="1"/>
    </xf>
    <xf numFmtId="168" fontId="4" fillId="3" borderId="27" xfId="1" applyNumberFormat="1" applyFont="1" applyFill="1" applyBorder="1" applyAlignment="1" applyProtection="1">
      <alignment horizontal="center" vertical="center" wrapText="1"/>
      <protection hidden="1"/>
    </xf>
    <xf numFmtId="0" fontId="7" fillId="3" borderId="0" xfId="1" applyFont="1" applyFill="1" applyBorder="1" applyAlignment="1" applyProtection="1">
      <alignment horizontal="left"/>
      <protection hidden="1"/>
    </xf>
    <xf numFmtId="0" fontId="1" fillId="3" borderId="28" xfId="1" applyFill="1" applyBorder="1" applyAlignment="1" applyProtection="1">
      <alignment horizontal="center"/>
      <protection hidden="1"/>
    </xf>
    <xf numFmtId="169" fontId="7" fillId="3" borderId="0" xfId="1" applyNumberFormat="1" applyFont="1" applyFill="1" applyBorder="1" applyAlignment="1" applyProtection="1">
      <alignment horizontal="left"/>
      <protection hidden="1"/>
    </xf>
    <xf numFmtId="0" fontId="1" fillId="3" borderId="0" xfId="1" applyFill="1" applyAlignment="1" applyProtection="1">
      <alignment horizontal="left"/>
      <protection hidden="1"/>
    </xf>
    <xf numFmtId="170" fontId="4" fillId="3" borderId="9" xfId="1" applyNumberFormat="1" applyFont="1" applyFill="1" applyBorder="1" applyAlignment="1" applyProtection="1">
      <alignment horizontal="center" vertical="center" wrapText="1"/>
      <protection locked="0" hidden="1"/>
    </xf>
    <xf numFmtId="170" fontId="4" fillId="3" borderId="5" xfId="1" applyNumberFormat="1" applyFont="1" applyFill="1" applyBorder="1" applyAlignment="1" applyProtection="1">
      <alignment horizontal="center" vertical="center" wrapText="1"/>
      <protection locked="0" hidden="1"/>
    </xf>
    <xf numFmtId="170" fontId="4" fillId="3" borderId="10" xfId="1" applyNumberFormat="1" applyFont="1" applyFill="1" applyBorder="1" applyAlignment="1" applyProtection="1">
      <alignment horizontal="center" vertical="center" wrapText="1"/>
      <protection locked="0" hidden="1"/>
    </xf>
    <xf numFmtId="0" fontId="15" fillId="0" borderId="15" xfId="1" applyFont="1" applyBorder="1" applyAlignment="1" applyProtection="1">
      <alignment horizontal="left" vertical="top"/>
      <protection hidden="1"/>
    </xf>
    <xf numFmtId="0" fontId="16" fillId="0" borderId="33" xfId="1" applyFont="1" applyBorder="1" applyAlignment="1" applyProtection="1">
      <alignment horizontal="left" vertical="top"/>
      <protection hidden="1"/>
    </xf>
    <xf numFmtId="0" fontId="16" fillId="0" borderId="30" xfId="1" applyFont="1" applyBorder="1" applyAlignment="1" applyProtection="1">
      <alignment horizontal="left" vertical="top"/>
      <protection hidden="1"/>
    </xf>
    <xf numFmtId="0" fontId="16" fillId="0" borderId="34" xfId="1" applyFont="1" applyBorder="1" applyAlignment="1" applyProtection="1">
      <alignment horizontal="center" vertical="center" wrapText="1"/>
      <protection hidden="1"/>
    </xf>
    <xf numFmtId="0" fontId="16" fillId="0" borderId="35" xfId="1" applyFont="1" applyBorder="1" applyAlignment="1" applyProtection="1">
      <alignment horizontal="center" vertical="center" wrapText="1"/>
      <protection hidden="1"/>
    </xf>
    <xf numFmtId="0" fontId="16" fillId="0" borderId="36" xfId="1" applyFont="1" applyBorder="1" applyAlignment="1" applyProtection="1">
      <alignment horizontal="center" vertical="center" wrapText="1"/>
      <protection hidden="1"/>
    </xf>
    <xf numFmtId="0" fontId="16" fillId="0" borderId="17" xfId="1" applyFont="1" applyBorder="1" applyAlignment="1" applyProtection="1">
      <alignment horizontal="left" vertical="top" wrapText="1"/>
      <protection hidden="1"/>
    </xf>
    <xf numFmtId="0" fontId="16" fillId="0" borderId="37" xfId="1" applyFont="1" applyBorder="1" applyAlignment="1" applyProtection="1">
      <alignment horizontal="left" vertical="top" wrapText="1"/>
      <protection hidden="1"/>
    </xf>
    <xf numFmtId="0" fontId="16" fillId="0" borderId="29" xfId="1" applyFont="1" applyBorder="1" applyAlignment="1" applyProtection="1">
      <alignment horizontal="left" vertical="top" wrapText="1"/>
      <protection hidden="1"/>
    </xf>
    <xf numFmtId="0" fontId="16" fillId="0" borderId="31" xfId="1" applyFont="1" applyBorder="1" applyAlignment="1" applyProtection="1">
      <alignment horizontal="left" vertical="top" wrapText="1"/>
      <protection hidden="1"/>
    </xf>
    <xf numFmtId="0" fontId="16" fillId="0" borderId="38" xfId="1" applyFont="1" applyBorder="1" applyAlignment="1" applyProtection="1">
      <alignment horizontal="left" vertical="top" wrapText="1"/>
      <protection hidden="1"/>
    </xf>
    <xf numFmtId="0" fontId="16" fillId="0" borderId="32" xfId="1" applyFont="1" applyBorder="1" applyAlignment="1" applyProtection="1">
      <alignment horizontal="left" vertical="top" wrapText="1"/>
      <protection hidden="1"/>
    </xf>
    <xf numFmtId="0" fontId="16" fillId="0" borderId="21" xfId="1" applyFont="1" applyBorder="1" applyAlignment="1" applyProtection="1">
      <alignment horizontal="left" vertical="top" wrapText="1"/>
      <protection hidden="1"/>
    </xf>
    <xf numFmtId="0" fontId="16" fillId="0" borderId="39" xfId="1" applyFont="1" applyBorder="1" applyAlignment="1" applyProtection="1">
      <alignment horizontal="left" vertical="top" wrapText="1"/>
      <protection hidden="1"/>
    </xf>
    <xf numFmtId="0" fontId="15" fillId="0" borderId="21" xfId="1" applyFont="1" applyBorder="1" applyAlignment="1" applyProtection="1">
      <alignment horizontal="left" vertical="center" wrapText="1"/>
      <protection hidden="1"/>
    </xf>
    <xf numFmtId="0" fontId="16" fillId="0" borderId="40" xfId="1" applyFont="1" applyBorder="1" applyAlignment="1" applyProtection="1">
      <alignment horizontal="left" vertical="center" wrapText="1"/>
      <protection hidden="1"/>
    </xf>
    <xf numFmtId="0" fontId="16" fillId="0" borderId="39" xfId="1" applyFont="1" applyBorder="1" applyAlignment="1" applyProtection="1">
      <alignment horizontal="left" vertical="center" wrapText="1"/>
      <protection hidden="1"/>
    </xf>
    <xf numFmtId="0" fontId="3" fillId="0" borderId="5" xfId="1" applyFont="1" applyBorder="1" applyAlignment="1" applyProtection="1">
      <alignment horizontal="left" vertical="top"/>
      <protection hidden="1"/>
    </xf>
    <xf numFmtId="0" fontId="4" fillId="0" borderId="5" xfId="1" applyFont="1" applyBorder="1" applyAlignment="1">
      <alignment horizontal="left" vertical="top" wrapText="1" shrinkToFit="1"/>
    </xf>
    <xf numFmtId="0" fontId="4" fillId="0" borderId="5" xfId="1" applyFont="1" applyBorder="1" applyAlignment="1">
      <alignment horizontal="left"/>
    </xf>
    <xf numFmtId="0" fontId="4" fillId="0" borderId="5" xfId="1" applyFont="1" applyBorder="1" applyAlignment="1" applyProtection="1">
      <alignment horizontal="left" vertical="top" wrapText="1"/>
      <protection hidden="1"/>
    </xf>
    <xf numFmtId="0" fontId="15" fillId="0" borderId="30" xfId="1" applyFont="1" applyBorder="1" applyAlignment="1" applyProtection="1">
      <alignment horizontal="left" vertical="top"/>
      <protection hidden="1"/>
    </xf>
    <xf numFmtId="0" fontId="16" fillId="0" borderId="17" xfId="1" applyFont="1" applyBorder="1" applyAlignment="1" applyProtection="1">
      <alignment horizontal="left" vertical="top"/>
      <protection hidden="1"/>
    </xf>
    <xf numFmtId="0" fontId="16" fillId="0" borderId="29" xfId="1" applyFont="1" applyBorder="1" applyAlignment="1" applyProtection="1">
      <alignment horizontal="left" vertical="top"/>
      <protection hidden="1"/>
    </xf>
    <xf numFmtId="0" fontId="18" fillId="4" borderId="12" xfId="1" applyFont="1" applyFill="1" applyBorder="1" applyAlignment="1" applyProtection="1">
      <alignment horizontal="center" vertical="center"/>
      <protection hidden="1"/>
    </xf>
    <xf numFmtId="0" fontId="18" fillId="4" borderId="14" xfId="1" applyFont="1" applyFill="1" applyBorder="1" applyAlignment="1" applyProtection="1">
      <alignment horizontal="center" vertical="center"/>
      <protection hidden="1"/>
    </xf>
    <xf numFmtId="0" fontId="3" fillId="0" borderId="15" xfId="1" applyFont="1" applyBorder="1" applyAlignment="1" applyProtection="1">
      <alignment horizontal="left" vertical="top" wrapText="1"/>
      <protection hidden="1"/>
    </xf>
    <xf numFmtId="0" fontId="3" fillId="0" borderId="30" xfId="1" applyFont="1" applyBorder="1" applyAlignment="1" applyProtection="1">
      <alignment horizontal="left" vertical="top" wrapText="1"/>
      <protection hidden="1"/>
    </xf>
    <xf numFmtId="0" fontId="14" fillId="0" borderId="42" xfId="1" applyFont="1" applyBorder="1" applyAlignment="1" applyProtection="1">
      <alignment horizontal="left" vertical="center" wrapText="1"/>
      <protection hidden="1"/>
    </xf>
    <xf numFmtId="0" fontId="7" fillId="0" borderId="33" xfId="1" applyFont="1" applyBorder="1" applyAlignment="1">
      <alignment horizontal="left" vertical="center" wrapText="1"/>
    </xf>
    <xf numFmtId="0" fontId="7" fillId="0" borderId="43" xfId="1" applyFont="1" applyBorder="1" applyAlignment="1">
      <alignment horizontal="left" vertical="center" wrapText="1"/>
    </xf>
    <xf numFmtId="0" fontId="14" fillId="0" borderId="44" xfId="1" applyFont="1" applyBorder="1" applyAlignment="1" applyProtection="1">
      <alignment horizontal="left" vertical="center" wrapText="1"/>
      <protection hidden="1"/>
    </xf>
    <xf numFmtId="0" fontId="7" fillId="0" borderId="45" xfId="1" applyFont="1" applyBorder="1" applyAlignment="1">
      <alignment horizontal="left" vertical="center" wrapText="1"/>
    </xf>
    <xf numFmtId="0" fontId="7" fillId="0" borderId="46" xfId="1" applyFont="1" applyBorder="1" applyAlignment="1">
      <alignment horizontal="left" vertical="center" wrapText="1"/>
    </xf>
    <xf numFmtId="0" fontId="20" fillId="0" borderId="47" xfId="1" applyFont="1" applyBorder="1" applyAlignment="1" applyProtection="1">
      <alignment horizontal="center" vertical="center" wrapText="1"/>
      <protection hidden="1"/>
    </xf>
    <xf numFmtId="0" fontId="18" fillId="0" borderId="48" xfId="1" applyFont="1" applyBorder="1" applyAlignment="1">
      <alignment horizontal="center" vertical="center" wrapText="1"/>
    </xf>
    <xf numFmtId="0" fontId="18" fillId="0" borderId="49" xfId="1" applyFont="1" applyBorder="1" applyAlignment="1">
      <alignment horizontal="center" vertical="center" wrapText="1"/>
    </xf>
    <xf numFmtId="0" fontId="14" fillId="0" borderId="33" xfId="1" applyFont="1" applyBorder="1" applyAlignment="1" applyProtection="1">
      <alignment horizontal="left" vertical="center" wrapText="1"/>
      <protection hidden="1"/>
    </xf>
    <xf numFmtId="0" fontId="14" fillId="0" borderId="43" xfId="1" applyFont="1" applyBorder="1" applyAlignment="1" applyProtection="1">
      <alignment horizontal="left" vertical="center" wrapText="1"/>
      <protection hidden="1"/>
    </xf>
    <xf numFmtId="169" fontId="1" fillId="0" borderId="28" xfId="1" applyNumberFormat="1" applyFont="1" applyFill="1" applyBorder="1" applyAlignment="1" applyProtection="1">
      <alignment horizontal="left" vertical="center"/>
      <protection hidden="1"/>
    </xf>
    <xf numFmtId="0" fontId="1" fillId="0" borderId="28" xfId="1" applyFill="1" applyBorder="1" applyAlignment="1" applyProtection="1">
      <alignment vertical="center"/>
      <protection hidden="1"/>
    </xf>
    <xf numFmtId="0" fontId="3" fillId="3" borderId="13" xfId="1" applyFont="1" applyFill="1" applyBorder="1" applyAlignment="1" applyProtection="1">
      <alignment horizontal="left" vertical="center" wrapText="1"/>
      <protection hidden="1"/>
    </xf>
    <xf numFmtId="0" fontId="1" fillId="3" borderId="12" xfId="1" applyFill="1" applyBorder="1" applyAlignment="1" applyProtection="1">
      <alignment horizontal="left" vertical="center" wrapText="1"/>
      <protection hidden="1"/>
    </xf>
    <xf numFmtId="0" fontId="3" fillId="3" borderId="54" xfId="1" applyFont="1" applyFill="1" applyBorder="1" applyAlignment="1" applyProtection="1">
      <alignment horizontal="left" vertical="top" wrapText="1"/>
      <protection hidden="1"/>
    </xf>
    <xf numFmtId="0" fontId="24" fillId="3" borderId="55" xfId="1" applyFont="1" applyFill="1" applyBorder="1" applyAlignment="1" applyProtection="1">
      <alignment horizontal="left" vertical="top" wrapText="1"/>
      <protection hidden="1"/>
    </xf>
    <xf numFmtId="0" fontId="1" fillId="3" borderId="50" xfId="1" applyFont="1" applyFill="1" applyBorder="1" applyAlignment="1" applyProtection="1">
      <alignment horizontal="left" vertical="center" wrapText="1"/>
      <protection hidden="1"/>
    </xf>
    <xf numFmtId="0" fontId="1" fillId="3" borderId="51" xfId="1" applyFill="1" applyBorder="1" applyAlignment="1" applyProtection="1">
      <alignment horizontal="left" vertical="center" wrapText="1"/>
      <protection hidden="1"/>
    </xf>
    <xf numFmtId="0" fontId="1" fillId="3" borderId="50" xfId="1" applyFill="1" applyBorder="1" applyAlignment="1" applyProtection="1">
      <alignment horizontal="left" vertical="center" wrapText="1"/>
      <protection hidden="1"/>
    </xf>
    <xf numFmtId="0" fontId="1" fillId="3" borderId="52" xfId="1" applyFill="1" applyBorder="1" applyAlignment="1" applyProtection="1">
      <alignment horizontal="left" vertical="center" wrapText="1"/>
      <protection hidden="1"/>
    </xf>
    <xf numFmtId="0" fontId="1" fillId="3" borderId="53" xfId="1" applyFill="1" applyBorder="1" applyAlignment="1" applyProtection="1">
      <alignment horizontal="left" vertical="center" wrapText="1"/>
      <protection hidden="1"/>
    </xf>
    <xf numFmtId="0" fontId="3" fillId="3" borderId="54" xfId="1" applyFont="1" applyFill="1" applyBorder="1" applyAlignment="1" applyProtection="1">
      <alignment horizontal="left" vertical="center" wrapText="1"/>
      <protection hidden="1"/>
    </xf>
    <xf numFmtId="0" fontId="1" fillId="3" borderId="55" xfId="1" applyFill="1" applyBorder="1" applyAlignment="1" applyProtection="1">
      <alignment horizontal="left" vertical="center" wrapText="1"/>
      <protection hidden="1"/>
    </xf>
    <xf numFmtId="0" fontId="4" fillId="3" borderId="52" xfId="1" applyFont="1" applyFill="1" applyBorder="1" applyAlignment="1" applyProtection="1">
      <alignment horizontal="left" vertical="center" wrapText="1"/>
      <protection hidden="1"/>
    </xf>
    <xf numFmtId="0" fontId="5" fillId="0" borderId="5" xfId="1" applyFont="1" applyFill="1" applyBorder="1" applyAlignment="1" applyProtection="1">
      <alignment horizontal="left" vertical="center" wrapText="1"/>
      <protection hidden="1"/>
    </xf>
    <xf numFmtId="0" fontId="6" fillId="3" borderId="41" xfId="1" applyFont="1" applyFill="1" applyBorder="1" applyAlignment="1" applyProtection="1">
      <alignment horizontal="left" vertical="center" wrapText="1"/>
      <protection hidden="1"/>
    </xf>
    <xf numFmtId="0" fontId="5" fillId="3" borderId="11" xfId="1" applyFont="1" applyFill="1" applyBorder="1" applyAlignment="1" applyProtection="1">
      <alignment horizontal="left" vertical="center" wrapText="1"/>
      <protection hidden="1"/>
    </xf>
    <xf numFmtId="0" fontId="1" fillId="0" borderId="28" xfId="1" applyFont="1" applyFill="1" applyBorder="1" applyAlignment="1" applyProtection="1">
      <alignment horizontal="left" vertical="center"/>
      <protection hidden="1"/>
    </xf>
    <xf numFmtId="0" fontId="4" fillId="3" borderId="50" xfId="1" applyFont="1" applyFill="1" applyBorder="1" applyAlignment="1" applyProtection="1">
      <alignment horizontal="left" vertical="center" wrapText="1"/>
      <protection hidden="1"/>
    </xf>
    <xf numFmtId="0" fontId="1" fillId="3" borderId="52" xfId="1" applyFont="1" applyFill="1" applyBorder="1" applyAlignment="1" applyProtection="1">
      <alignment horizontal="left" vertical="center" wrapText="1"/>
      <protection hidden="1"/>
    </xf>
    <xf numFmtId="0" fontId="21" fillId="5" borderId="41" xfId="1" applyFont="1" applyFill="1" applyBorder="1" applyAlignment="1" applyProtection="1">
      <alignment horizontal="center" vertical="center" wrapText="1"/>
      <protection hidden="1"/>
    </xf>
    <xf numFmtId="0" fontId="21" fillId="5" borderId="12" xfId="1" applyFont="1" applyFill="1" applyBorder="1" applyAlignment="1" applyProtection="1">
      <alignment horizontal="center" vertical="center" wrapText="1"/>
      <protection hidden="1"/>
    </xf>
    <xf numFmtId="0" fontId="22" fillId="5" borderId="12" xfId="1" applyFont="1" applyFill="1" applyBorder="1" applyAlignment="1" applyProtection="1">
      <alignment horizontal="center" vertical="center" wrapText="1"/>
      <protection hidden="1"/>
    </xf>
    <xf numFmtId="0" fontId="22" fillId="5" borderId="14" xfId="1" applyFont="1" applyFill="1" applyBorder="1" applyAlignment="1" applyProtection="1">
      <alignment horizontal="center" vertical="center" wrapText="1"/>
      <protection hidden="1"/>
    </xf>
    <xf numFmtId="49" fontId="4" fillId="0" borderId="59" xfId="1" applyNumberFormat="1" applyFont="1" applyFill="1" applyBorder="1" applyAlignment="1" applyProtection="1">
      <alignment horizontal="left" vertical="center" wrapText="1"/>
      <protection hidden="1"/>
    </xf>
    <xf numFmtId="0" fontId="1" fillId="0" borderId="48" xfId="1" applyFill="1" applyBorder="1" applyAlignment="1" applyProtection="1">
      <alignment horizontal="left" vertical="center" wrapText="1"/>
      <protection hidden="1"/>
    </xf>
    <xf numFmtId="0" fontId="1" fillId="0" borderId="49" xfId="1" applyFill="1" applyBorder="1" applyAlignment="1" applyProtection="1">
      <alignment horizontal="left" vertical="center" wrapText="1"/>
      <protection hidden="1"/>
    </xf>
    <xf numFmtId="49" fontId="4" fillId="0" borderId="15" xfId="1" applyNumberFormat="1" applyFont="1" applyFill="1" applyBorder="1" applyAlignment="1" applyProtection="1">
      <alignment horizontal="left" vertical="center" wrapText="1"/>
      <protection hidden="1"/>
    </xf>
    <xf numFmtId="0" fontId="1" fillId="0" borderId="33" xfId="1" applyFill="1" applyBorder="1" applyAlignment="1" applyProtection="1">
      <alignment horizontal="left" vertical="center" wrapText="1"/>
      <protection hidden="1"/>
    </xf>
    <xf numFmtId="0" fontId="1" fillId="0" borderId="43" xfId="1" applyFill="1" applyBorder="1" applyAlignment="1" applyProtection="1">
      <alignment horizontal="left" vertical="center" wrapText="1"/>
      <protection hidden="1"/>
    </xf>
    <xf numFmtId="49" fontId="4" fillId="0" borderId="56" xfId="1" applyNumberFormat="1" applyFont="1" applyFill="1" applyBorder="1" applyAlignment="1" applyProtection="1">
      <alignment horizontal="left" vertical="center" wrapText="1"/>
      <protection hidden="1"/>
    </xf>
    <xf numFmtId="0" fontId="1" fillId="0" borderId="45" xfId="1" applyFill="1" applyBorder="1" applyProtection="1">
      <protection hidden="1"/>
    </xf>
    <xf numFmtId="0" fontId="1" fillId="0" borderId="46" xfId="1" applyFill="1" applyBorder="1" applyProtection="1">
      <protection hidden="1"/>
    </xf>
    <xf numFmtId="0" fontId="3" fillId="3" borderId="47" xfId="1" applyFont="1" applyFill="1" applyBorder="1" applyAlignment="1" applyProtection="1">
      <alignment horizontal="left" vertical="center" wrapText="1"/>
      <protection hidden="1"/>
    </xf>
    <xf numFmtId="0" fontId="1" fillId="3" borderId="57" xfId="1" applyFill="1" applyBorder="1" applyAlignment="1" applyProtection="1">
      <alignment horizontal="left" vertical="center" wrapText="1"/>
      <protection hidden="1"/>
    </xf>
    <xf numFmtId="0" fontId="3" fillId="3" borderId="42" xfId="1" applyFont="1" applyFill="1" applyBorder="1" applyAlignment="1" applyProtection="1">
      <alignment horizontal="left" vertical="center" wrapText="1"/>
      <protection hidden="1"/>
    </xf>
    <xf numFmtId="0" fontId="1" fillId="3" borderId="30" xfId="1" applyFill="1" applyBorder="1" applyAlignment="1" applyProtection="1">
      <alignment horizontal="left" vertical="center" wrapText="1"/>
      <protection hidden="1"/>
    </xf>
    <xf numFmtId="0" fontId="3" fillId="3" borderId="44" xfId="1" applyFont="1" applyFill="1" applyBorder="1" applyAlignment="1" applyProtection="1">
      <alignment horizontal="left" vertical="center" wrapText="1"/>
      <protection hidden="1"/>
    </xf>
    <xf numFmtId="0" fontId="1" fillId="3" borderId="58" xfId="1" applyFill="1" applyBorder="1" applyAlignment="1" applyProtection="1">
      <alignment horizontal="left" vertical="center" wrapText="1"/>
      <protection hidden="1"/>
    </xf>
    <xf numFmtId="0" fontId="5" fillId="3" borderId="9" xfId="1" applyFont="1" applyFill="1" applyBorder="1" applyAlignment="1" applyProtection="1">
      <alignment horizontal="left" vertical="center" wrapText="1"/>
      <protection hidden="1"/>
    </xf>
    <xf numFmtId="0" fontId="5" fillId="3" borderId="5" xfId="1" applyFont="1" applyFill="1" applyBorder="1" applyAlignment="1" applyProtection="1">
      <alignment horizontal="left" vertical="center" wrapText="1"/>
      <protection hidden="1"/>
    </xf>
    <xf numFmtId="0" fontId="10" fillId="3" borderId="0" xfId="1" applyFont="1" applyFill="1" applyBorder="1" applyAlignment="1" applyProtection="1">
      <alignment horizontal="left" vertical="center" wrapText="1"/>
      <protection hidden="1"/>
    </xf>
    <xf numFmtId="0" fontId="13" fillId="3" borderId="0" xfId="1" applyFont="1" applyFill="1" applyBorder="1" applyAlignment="1" applyProtection="1">
      <alignment vertical="center" wrapText="1"/>
      <protection hidden="1"/>
    </xf>
    <xf numFmtId="0" fontId="3" fillId="3" borderId="41" xfId="1" applyFont="1" applyFill="1" applyBorder="1" applyAlignment="1" applyProtection="1">
      <alignment horizontal="left" vertical="center" wrapText="1"/>
      <protection hidden="1"/>
    </xf>
    <xf numFmtId="0" fontId="3" fillId="3" borderId="12" xfId="1" applyFont="1" applyFill="1" applyBorder="1" applyAlignment="1" applyProtection="1">
      <alignment horizontal="left" vertical="center" wrapText="1"/>
      <protection hidden="1"/>
    </xf>
    <xf numFmtId="0" fontId="1" fillId="3" borderId="12" xfId="1" applyFont="1" applyFill="1" applyBorder="1" applyAlignment="1" applyProtection="1">
      <alignment horizontal="left" vertical="center" wrapText="1"/>
      <protection hidden="1"/>
    </xf>
    <xf numFmtId="0" fontId="5" fillId="3" borderId="10" xfId="1" applyFont="1" applyFill="1" applyBorder="1" applyAlignment="1" applyProtection="1">
      <alignment horizontal="left" vertical="center" wrapText="1"/>
      <protection hidden="1"/>
    </xf>
    <xf numFmtId="0" fontId="5" fillId="0" borderId="9" xfId="1" applyFont="1" applyFill="1" applyBorder="1" applyAlignment="1" applyProtection="1">
      <alignment horizontal="left" vertical="center" wrapText="1"/>
      <protection hidden="1"/>
    </xf>
    <xf numFmtId="0" fontId="5" fillId="0" borderId="10" xfId="1" applyFont="1" applyFill="1" applyBorder="1" applyAlignment="1" applyProtection="1">
      <alignment horizontal="left" vertical="center" wrapText="1"/>
      <protection hidden="1"/>
    </xf>
    <xf numFmtId="0" fontId="6" fillId="3" borderId="1" xfId="1" applyFont="1" applyFill="1" applyBorder="1" applyAlignment="1" applyProtection="1">
      <alignment horizontal="left" vertical="center" wrapText="1"/>
      <protection hidden="1"/>
    </xf>
    <xf numFmtId="0" fontId="6" fillId="3" borderId="2" xfId="1" applyFont="1" applyFill="1" applyBorder="1" applyAlignment="1" applyProtection="1">
      <alignment horizontal="left" vertical="center" wrapText="1"/>
      <protection hidden="1"/>
    </xf>
    <xf numFmtId="0" fontId="5" fillId="3" borderId="3" xfId="1" applyFont="1" applyFill="1" applyBorder="1" applyAlignment="1" applyProtection="1">
      <alignment horizontal="left" vertical="center" wrapText="1"/>
      <protection hidden="1"/>
    </xf>
    <xf numFmtId="0" fontId="5" fillId="3" borderId="7" xfId="1" applyFont="1" applyFill="1" applyBorder="1" applyAlignment="1" applyProtection="1">
      <alignment horizontal="left" vertical="center" wrapText="1"/>
      <protection hidden="1"/>
    </xf>
    <xf numFmtId="0" fontId="6" fillId="3" borderId="13" xfId="1" applyFont="1" applyFill="1" applyBorder="1" applyAlignment="1" applyProtection="1">
      <alignment horizontal="left" vertical="center" wrapText="1"/>
      <protection hidden="1"/>
    </xf>
    <xf numFmtId="0" fontId="6" fillId="3" borderId="12" xfId="1" applyFont="1" applyFill="1" applyBorder="1" applyAlignment="1" applyProtection="1">
      <alignment horizontal="left" vertical="center" wrapText="1"/>
      <protection hidden="1"/>
    </xf>
    <xf numFmtId="0" fontId="5" fillId="3" borderId="12" xfId="1" applyFont="1" applyFill="1" applyBorder="1" applyAlignment="1" applyProtection="1">
      <alignment horizontal="left" vertical="center" wrapText="1"/>
      <protection hidden="1"/>
    </xf>
    <xf numFmtId="0" fontId="5" fillId="0" borderId="3" xfId="1" applyFont="1" applyFill="1" applyBorder="1" applyAlignment="1" applyProtection="1">
      <alignment horizontal="left" vertical="center" wrapText="1"/>
      <protection hidden="1"/>
    </xf>
    <xf numFmtId="0" fontId="5" fillId="0" borderId="7" xfId="1" applyFont="1" applyFill="1" applyBorder="1" applyAlignment="1" applyProtection="1">
      <alignment horizontal="left" vertical="center" wrapText="1"/>
      <protection hidden="1"/>
    </xf>
    <xf numFmtId="0" fontId="5" fillId="3" borderId="60" xfId="1" applyFont="1" applyFill="1" applyBorder="1" applyAlignment="1" applyProtection="1">
      <alignment horizontal="left" vertical="center" wrapText="1"/>
      <protection hidden="1"/>
    </xf>
    <xf numFmtId="0" fontId="5" fillId="3" borderId="28" xfId="1" applyFont="1" applyFill="1" applyBorder="1" applyAlignment="1" applyProtection="1">
      <alignment horizontal="left" vertical="center" wrapText="1"/>
      <protection hidden="1"/>
    </xf>
    <xf numFmtId="0" fontId="1" fillId="3" borderId="28" xfId="1" applyFill="1" applyBorder="1" applyAlignment="1" applyProtection="1">
      <alignment vertical="center" wrapText="1"/>
      <protection hidden="1"/>
    </xf>
    <xf numFmtId="0" fontId="1" fillId="3" borderId="23" xfId="1" applyFill="1" applyBorder="1" applyAlignment="1" applyProtection="1">
      <alignment vertical="center" wrapText="1"/>
      <protection hidden="1"/>
    </xf>
    <xf numFmtId="0" fontId="5" fillId="0" borderId="60" xfId="1" applyFont="1" applyFill="1" applyBorder="1" applyAlignment="1" applyProtection="1">
      <alignment horizontal="left" vertical="center" wrapText="1"/>
      <protection hidden="1"/>
    </xf>
    <xf numFmtId="0" fontId="5" fillId="0" borderId="28" xfId="1" applyFont="1" applyFill="1" applyBorder="1" applyAlignment="1" applyProtection="1">
      <alignment horizontal="left" vertical="center" wrapText="1"/>
      <protection hidden="1"/>
    </xf>
    <xf numFmtId="0" fontId="5" fillId="0" borderId="55" xfId="1" applyFont="1" applyFill="1" applyBorder="1" applyAlignment="1" applyProtection="1">
      <alignment horizontal="left" vertical="center" wrapText="1"/>
      <protection hidden="1"/>
    </xf>
    <xf numFmtId="0" fontId="5" fillId="0" borderId="61" xfId="1" applyFont="1" applyFill="1" applyBorder="1" applyAlignment="1" applyProtection="1">
      <alignment horizontal="left" vertical="center" wrapText="1"/>
      <protection hidden="1"/>
    </xf>
    <xf numFmtId="0" fontId="5" fillId="0" borderId="62" xfId="1" applyFont="1" applyFill="1" applyBorder="1" applyAlignment="1" applyProtection="1">
      <alignment horizontal="left" vertical="center" wrapText="1"/>
      <protection hidden="1"/>
    </xf>
    <xf numFmtId="0" fontId="5" fillId="0" borderId="63" xfId="1" applyFont="1" applyFill="1" applyBorder="1" applyAlignment="1" applyProtection="1">
      <alignment horizontal="left" vertical="center" wrapText="1"/>
      <protection hidden="1"/>
    </xf>
    <xf numFmtId="0" fontId="6" fillId="3" borderId="11" xfId="1" applyFont="1" applyFill="1" applyBorder="1" applyAlignment="1" applyProtection="1">
      <alignment horizontal="left" vertical="center" wrapText="1"/>
      <protection hidden="1"/>
    </xf>
    <xf numFmtId="0" fontId="4" fillId="0" borderId="7"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4" fillId="0" borderId="61" xfId="1" applyFont="1" applyFill="1" applyBorder="1" applyAlignment="1" applyProtection="1">
      <alignment horizontal="left" vertical="center" wrapText="1"/>
      <protection locked="0"/>
    </xf>
    <xf numFmtId="0" fontId="4" fillId="0" borderId="62" xfId="1" applyFont="1" applyFill="1" applyBorder="1" applyAlignment="1" applyProtection="1">
      <alignment horizontal="left" vertical="center" wrapText="1"/>
      <protection locked="0"/>
    </xf>
    <xf numFmtId="0" fontId="1" fillId="0" borderId="62" xfId="1" applyFill="1" applyBorder="1" applyAlignment="1" applyProtection="1">
      <alignment horizontal="left" vertical="center" wrapText="1"/>
      <protection locked="0"/>
    </xf>
    <xf numFmtId="0" fontId="1" fillId="0" borderId="63" xfId="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1" fillId="0" borderId="10" xfId="1" applyFont="1" applyFill="1" applyBorder="1" applyAlignment="1" applyProtection="1">
      <alignment horizontal="left" vertical="center" wrapText="1"/>
      <protection locked="0"/>
    </xf>
    <xf numFmtId="0" fontId="4" fillId="0" borderId="9"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 fillId="0" borderId="5" xfId="1" applyFont="1" applyFill="1" applyBorder="1" applyAlignment="1" applyProtection="1">
      <alignment horizontal="left" vertical="center" wrapText="1"/>
      <protection locked="0"/>
    </xf>
    <xf numFmtId="0" fontId="4" fillId="0" borderId="60"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1" fillId="0" borderId="28" xfId="1" applyFill="1" applyBorder="1" applyAlignment="1" applyProtection="1">
      <alignment horizontal="left" vertical="center" wrapText="1"/>
      <protection locked="0"/>
    </xf>
    <xf numFmtId="0" fontId="1" fillId="0" borderId="55" xfId="1" applyFill="1" applyBorder="1" applyAlignment="1" applyProtection="1">
      <alignment horizontal="left" vertical="center" wrapText="1"/>
      <protection locked="0"/>
    </xf>
    <xf numFmtId="0" fontId="1" fillId="0" borderId="28" xfId="1" applyFont="1" applyFill="1" applyBorder="1" applyAlignment="1" applyProtection="1">
      <alignment horizontal="left" vertical="center"/>
      <protection locked="0"/>
    </xf>
    <xf numFmtId="0" fontId="5" fillId="3" borderId="1" xfId="1" applyFont="1" applyFill="1" applyBorder="1" applyAlignment="1" applyProtection="1">
      <alignment horizontal="left" vertical="center" wrapText="1"/>
      <protection hidden="1"/>
    </xf>
    <xf numFmtId="0" fontId="5" fillId="0" borderId="3" xfId="1" applyFont="1" applyFill="1" applyBorder="1" applyAlignment="1" applyProtection="1">
      <alignment horizontal="left" vertical="center" wrapText="1"/>
      <protection locked="0"/>
    </xf>
    <xf numFmtId="49" fontId="4" fillId="0" borderId="59" xfId="1" applyNumberFormat="1" applyFont="1" applyFill="1" applyBorder="1" applyAlignment="1" applyProtection="1">
      <alignment horizontal="left" vertical="center" wrapText="1"/>
      <protection locked="0"/>
    </xf>
    <xf numFmtId="0" fontId="1" fillId="0" borderId="48" xfId="1" applyFill="1" applyBorder="1" applyAlignment="1" applyProtection="1">
      <alignment horizontal="left" vertical="center" wrapText="1"/>
      <protection locked="0"/>
    </xf>
    <xf numFmtId="0" fontId="1" fillId="0" borderId="49" xfId="1" applyFill="1" applyBorder="1" applyAlignment="1" applyProtection="1">
      <alignment horizontal="left" vertical="center" wrapText="1"/>
      <protection locked="0"/>
    </xf>
    <xf numFmtId="49" fontId="4" fillId="0" borderId="15" xfId="1" applyNumberFormat="1" applyFont="1" applyFill="1" applyBorder="1" applyAlignment="1" applyProtection="1">
      <alignment horizontal="left" vertical="center" wrapText="1"/>
      <protection locked="0"/>
    </xf>
    <xf numFmtId="0" fontId="1" fillId="0" borderId="33" xfId="1" applyFill="1" applyBorder="1" applyAlignment="1" applyProtection="1">
      <alignment horizontal="left" vertical="center" wrapText="1"/>
      <protection locked="0"/>
    </xf>
    <xf numFmtId="0" fontId="1" fillId="0" borderId="43" xfId="1" applyFill="1" applyBorder="1" applyAlignment="1" applyProtection="1">
      <alignment horizontal="left" vertical="center" wrapText="1"/>
      <protection locked="0"/>
    </xf>
    <xf numFmtId="49" fontId="4" fillId="0" borderId="56" xfId="1" applyNumberFormat="1" applyFont="1" applyFill="1" applyBorder="1" applyAlignment="1" applyProtection="1">
      <alignment horizontal="left" vertical="center" wrapText="1"/>
      <protection locked="0"/>
    </xf>
    <xf numFmtId="0" fontId="1" fillId="0" borderId="45" xfId="1" applyFill="1" applyBorder="1" applyProtection="1">
      <protection locked="0"/>
    </xf>
    <xf numFmtId="0" fontId="1" fillId="0" borderId="46" xfId="1" applyFill="1" applyBorder="1" applyProtection="1">
      <protection locked="0"/>
    </xf>
    <xf numFmtId="0" fontId="21" fillId="5" borderId="41" xfId="1" applyFont="1" applyFill="1" applyBorder="1" applyAlignment="1" applyProtection="1">
      <alignment horizontal="center" vertical="justify" wrapText="1"/>
      <protection hidden="1"/>
    </xf>
    <xf numFmtId="0" fontId="2" fillId="5" borderId="12" xfId="1" applyFont="1" applyFill="1" applyBorder="1" applyAlignment="1" applyProtection="1">
      <alignment horizontal="center" vertical="justify" wrapText="1"/>
      <protection hidden="1"/>
    </xf>
    <xf numFmtId="0" fontId="11" fillId="5" borderId="12" xfId="1" applyFont="1" applyFill="1" applyBorder="1" applyAlignment="1" applyProtection="1">
      <alignment horizontal="center" vertical="justify" wrapText="1"/>
      <protection hidden="1"/>
    </xf>
    <xf numFmtId="0" fontId="11" fillId="5" borderId="14" xfId="1" applyFont="1" applyFill="1" applyBorder="1" applyAlignment="1" applyProtection="1">
      <alignment horizontal="center" vertical="justify" wrapText="1"/>
      <protection hidden="1"/>
    </xf>
    <xf numFmtId="0" fontId="1" fillId="3" borderId="28" xfId="1" applyFill="1" applyBorder="1" applyAlignment="1">
      <alignment vertical="center" wrapText="1"/>
    </xf>
    <xf numFmtId="0" fontId="1" fillId="3" borderId="23" xfId="1" applyFill="1" applyBorder="1" applyAlignment="1">
      <alignment vertical="center" wrapText="1"/>
    </xf>
    <xf numFmtId="169" fontId="1" fillId="0" borderId="28" xfId="1" applyNumberFormat="1" applyFont="1" applyFill="1" applyBorder="1" applyAlignment="1" applyProtection="1">
      <alignment horizontal="left" vertical="center"/>
      <protection locked="0"/>
    </xf>
    <xf numFmtId="0" fontId="1" fillId="0" borderId="28" xfId="1" applyFill="1" applyBorder="1" applyAlignment="1" applyProtection="1">
      <alignment vertical="center"/>
      <protection locked="0"/>
    </xf>
    <xf numFmtId="0" fontId="1" fillId="3" borderId="55" xfId="1" applyFill="1" applyBorder="1" applyAlignment="1" applyProtection="1">
      <alignment horizontal="left" vertical="top" wrapText="1"/>
      <protection hidden="1"/>
    </xf>
    <xf numFmtId="0" fontId="6" fillId="2" borderId="13" xfId="1" applyFont="1" applyFill="1" applyBorder="1" applyAlignment="1" applyProtection="1">
      <alignment horizontal="left" vertical="center" wrapText="1"/>
      <protection hidden="1"/>
    </xf>
    <xf numFmtId="0" fontId="6" fillId="2" borderId="11" xfId="1" applyFont="1" applyFill="1" applyBorder="1" applyAlignment="1" applyProtection="1">
      <alignment horizontal="left" vertical="center" wrapText="1"/>
      <protection hidden="1"/>
    </xf>
    <xf numFmtId="0" fontId="5" fillId="2" borderId="3" xfId="1" applyFont="1" applyFill="1" applyBorder="1" applyAlignment="1" applyProtection="1">
      <alignment horizontal="left" vertical="center" wrapText="1"/>
      <protection hidden="1"/>
    </xf>
    <xf numFmtId="0" fontId="5" fillId="2" borderId="5" xfId="1" applyFont="1" applyFill="1" applyBorder="1" applyAlignment="1" applyProtection="1">
      <alignment horizontal="left" vertical="center" wrapText="1"/>
      <protection hidden="1"/>
    </xf>
    <xf numFmtId="0" fontId="5" fillId="2" borderId="60" xfId="1" applyFont="1" applyFill="1" applyBorder="1" applyAlignment="1" applyProtection="1">
      <alignment horizontal="left" vertical="center" wrapText="1"/>
      <protection hidden="1"/>
    </xf>
    <xf numFmtId="0" fontId="5" fillId="2" borderId="28" xfId="1" applyFont="1" applyFill="1" applyBorder="1" applyAlignment="1" applyProtection="1">
      <alignment horizontal="left" vertical="center" wrapText="1"/>
      <protection hidden="1"/>
    </xf>
    <xf numFmtId="0" fontId="5" fillId="2" borderId="55" xfId="1" applyFont="1" applyFill="1" applyBorder="1" applyAlignment="1" applyProtection="1">
      <alignment horizontal="left" vertical="center" wrapText="1"/>
      <protection hidden="1"/>
    </xf>
    <xf numFmtId="0" fontId="6" fillId="2" borderId="64" xfId="1" applyFont="1" applyFill="1" applyBorder="1" applyAlignment="1" applyProtection="1">
      <alignment horizontal="left" vertical="center" wrapText="1"/>
      <protection hidden="1"/>
    </xf>
    <xf numFmtId="0" fontId="6" fillId="2" borderId="65" xfId="1" applyFont="1" applyFill="1" applyBorder="1" applyAlignment="1" applyProtection="1">
      <alignment horizontal="left" vertical="center" wrapText="1"/>
      <protection hidden="1"/>
    </xf>
    <xf numFmtId="0" fontId="6" fillId="2" borderId="53" xfId="1" applyFont="1" applyFill="1" applyBorder="1" applyAlignment="1" applyProtection="1">
      <alignment horizontal="left" vertical="center" wrapText="1"/>
      <protection hidden="1"/>
    </xf>
    <xf numFmtId="0" fontId="4" fillId="0" borderId="15"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56"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58" xfId="1" applyFont="1" applyFill="1" applyBorder="1" applyAlignment="1" applyProtection="1">
      <alignment horizontal="left" vertical="center" wrapText="1"/>
      <protection locked="0"/>
    </xf>
    <xf numFmtId="0" fontId="6" fillId="2" borderId="1" xfId="1" applyFont="1" applyFill="1" applyBorder="1" applyAlignment="1" applyProtection="1">
      <alignment horizontal="left" vertical="center" wrapText="1"/>
      <protection hidden="1"/>
    </xf>
    <xf numFmtId="0" fontId="5" fillId="2" borderId="1" xfId="1" applyFont="1" applyFill="1" applyBorder="1" applyAlignment="1" applyProtection="1">
      <alignment horizontal="left" vertical="center" wrapText="1"/>
      <protection hidden="1"/>
    </xf>
    <xf numFmtId="0" fontId="5" fillId="0" borderId="59"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0" borderId="57"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hidden="1"/>
    </xf>
    <xf numFmtId="0" fontId="5" fillId="2" borderId="9" xfId="1" applyFont="1" applyFill="1" applyBorder="1" applyAlignment="1" applyProtection="1">
      <alignment horizontal="left" vertical="center" wrapText="1"/>
      <protection hidden="1"/>
    </xf>
    <xf numFmtId="0" fontId="4" fillId="0" borderId="59" xfId="1" applyFont="1" applyFill="1" applyBorder="1" applyAlignment="1" applyProtection="1">
      <alignment horizontal="left" vertical="center" wrapText="1"/>
      <protection locked="0"/>
    </xf>
    <xf numFmtId="0" fontId="4" fillId="0" borderId="48" xfId="1" applyFont="1" applyFill="1" applyBorder="1" applyAlignment="1" applyProtection="1">
      <alignment horizontal="left" vertical="center" wrapText="1"/>
      <protection locked="0"/>
    </xf>
    <xf numFmtId="0" fontId="4" fillId="0" borderId="57" xfId="1" applyFont="1" applyFill="1" applyBorder="1" applyAlignment="1" applyProtection="1">
      <alignment horizontal="left" vertical="center" wrapText="1"/>
      <protection locked="0"/>
    </xf>
    <xf numFmtId="0" fontId="6" fillId="2" borderId="60" xfId="1" applyFont="1" applyFill="1" applyBorder="1" applyAlignment="1" applyProtection="1">
      <alignment horizontal="left" vertical="center" wrapText="1"/>
      <protection hidden="1"/>
    </xf>
    <xf numFmtId="0" fontId="6" fillId="2" borderId="55" xfId="1" applyFont="1" applyFill="1" applyBorder="1" applyAlignment="1" applyProtection="1">
      <alignment horizontal="left" vertical="center" wrapText="1"/>
      <protection hidden="1"/>
    </xf>
    <xf numFmtId="0" fontId="4" fillId="0" borderId="46" xfId="1" applyFont="1" applyFill="1" applyBorder="1" applyAlignment="1" applyProtection="1">
      <alignment horizontal="left" vertical="center" wrapText="1"/>
      <protection locked="0"/>
    </xf>
    <xf numFmtId="0" fontId="3" fillId="2" borderId="47" xfId="1" applyFont="1" applyFill="1" applyBorder="1" applyAlignment="1" applyProtection="1">
      <alignment horizontal="left" vertical="center" wrapText="1"/>
      <protection hidden="1"/>
    </xf>
    <xf numFmtId="0" fontId="1" fillId="2" borderId="57" xfId="1" applyFill="1" applyBorder="1" applyAlignment="1" applyProtection="1">
      <alignment horizontal="left" vertical="center" wrapText="1"/>
      <protection hidden="1"/>
    </xf>
    <xf numFmtId="0" fontId="3" fillId="2" borderId="54" xfId="1" applyFont="1" applyFill="1" applyBorder="1" applyAlignment="1" applyProtection="1">
      <alignment horizontal="left" vertical="center" wrapText="1"/>
      <protection hidden="1"/>
    </xf>
    <xf numFmtId="0" fontId="3" fillId="2" borderId="55" xfId="1" applyFont="1" applyFill="1" applyBorder="1" applyAlignment="1" applyProtection="1">
      <alignment horizontal="left" vertical="center" wrapText="1"/>
      <protection hidden="1"/>
    </xf>
    <xf numFmtId="0" fontId="4" fillId="2" borderId="52" xfId="1" applyFont="1" applyFill="1" applyBorder="1" applyAlignment="1" applyProtection="1">
      <alignment horizontal="left" vertical="center" wrapText="1"/>
      <protection hidden="1"/>
    </xf>
    <xf numFmtId="0" fontId="4" fillId="2" borderId="53" xfId="1" applyFont="1" applyFill="1" applyBorder="1" applyAlignment="1" applyProtection="1">
      <alignment horizontal="left" vertical="center" wrapText="1"/>
      <protection hidden="1"/>
    </xf>
    <xf numFmtId="0" fontId="10" fillId="2" borderId="0" xfId="1" applyFont="1" applyFill="1" applyBorder="1" applyAlignment="1" applyProtection="1">
      <alignment horizontal="left" vertical="center" wrapText="1"/>
      <protection hidden="1"/>
    </xf>
    <xf numFmtId="0" fontId="13" fillId="2" borderId="0" xfId="1" applyFont="1" applyFill="1" applyBorder="1" applyAlignment="1" applyProtection="1">
      <alignment vertical="center" wrapText="1"/>
      <protection hidden="1"/>
    </xf>
    <xf numFmtId="0" fontId="3" fillId="2" borderId="41" xfId="1" applyFont="1" applyFill="1" applyBorder="1" applyAlignment="1" applyProtection="1">
      <alignment horizontal="left" vertical="center" wrapText="1"/>
      <protection hidden="1"/>
    </xf>
    <xf numFmtId="0" fontId="3" fillId="2" borderId="12" xfId="1" applyFont="1" applyFill="1" applyBorder="1" applyAlignment="1" applyProtection="1">
      <alignment horizontal="left" vertical="center" wrapText="1"/>
      <protection hidden="1"/>
    </xf>
    <xf numFmtId="0" fontId="3" fillId="2" borderId="13" xfId="1" applyFont="1" applyFill="1" applyBorder="1" applyAlignment="1" applyProtection="1">
      <alignment horizontal="left" vertical="center" wrapText="1"/>
      <protection hidden="1"/>
    </xf>
    <xf numFmtId="0" fontId="1" fillId="3" borderId="28" xfId="1" applyFont="1" applyFill="1" applyBorder="1" applyAlignment="1" applyProtection="1">
      <alignment horizontal="left" vertical="center"/>
      <protection hidden="1"/>
    </xf>
    <xf numFmtId="0" fontId="4" fillId="3" borderId="59" xfId="1" applyNumberFormat="1" applyFont="1" applyFill="1" applyBorder="1" applyAlignment="1" applyProtection="1">
      <alignment horizontal="left" vertical="center" wrapText="1"/>
      <protection hidden="1"/>
    </xf>
    <xf numFmtId="0" fontId="4" fillId="3" borderId="48" xfId="1" applyNumberFormat="1" applyFont="1" applyFill="1" applyBorder="1" applyAlignment="1" applyProtection="1">
      <alignment horizontal="left" vertical="center" wrapText="1"/>
      <protection hidden="1"/>
    </xf>
    <xf numFmtId="0" fontId="4" fillId="3" borderId="49" xfId="1" applyNumberFormat="1" applyFont="1" applyFill="1" applyBorder="1" applyAlignment="1" applyProtection="1">
      <alignment horizontal="left" vertical="center" wrapText="1"/>
      <protection hidden="1"/>
    </xf>
    <xf numFmtId="0" fontId="4" fillId="3" borderId="15" xfId="1" applyNumberFormat="1" applyFont="1" applyFill="1" applyBorder="1" applyAlignment="1" applyProtection="1">
      <alignment horizontal="left" vertical="center" wrapText="1"/>
      <protection hidden="1"/>
    </xf>
    <xf numFmtId="0" fontId="4" fillId="3" borderId="33" xfId="1" applyNumberFormat="1" applyFont="1" applyFill="1" applyBorder="1" applyAlignment="1" applyProtection="1">
      <alignment horizontal="left" vertical="center" wrapText="1"/>
      <protection hidden="1"/>
    </xf>
    <xf numFmtId="0" fontId="4" fillId="3" borderId="43" xfId="1" applyNumberFormat="1" applyFont="1" applyFill="1" applyBorder="1" applyAlignment="1" applyProtection="1">
      <alignment horizontal="left" vertical="center" wrapText="1"/>
      <protection hidden="1"/>
    </xf>
    <xf numFmtId="0" fontId="5" fillId="2" borderId="7" xfId="1" applyFont="1" applyFill="1" applyBorder="1" applyAlignment="1" applyProtection="1">
      <alignment horizontal="left" vertical="center" wrapText="1"/>
      <protection hidden="1"/>
    </xf>
    <xf numFmtId="0" fontId="6" fillId="2" borderId="2" xfId="1" applyFont="1" applyFill="1" applyBorder="1" applyAlignment="1" applyProtection="1">
      <alignment horizontal="left" vertical="center" wrapText="1"/>
      <protection hidden="1"/>
    </xf>
    <xf numFmtId="0" fontId="1" fillId="2" borderId="50" xfId="1" applyFont="1" applyFill="1" applyBorder="1" applyAlignment="1" applyProtection="1">
      <alignment horizontal="left" vertical="center" wrapText="1"/>
      <protection hidden="1"/>
    </xf>
    <xf numFmtId="0" fontId="1" fillId="2" borderId="51" xfId="1" applyFont="1" applyFill="1" applyBorder="1" applyAlignment="1" applyProtection="1">
      <alignment horizontal="left" vertical="center" wrapText="1"/>
      <protection hidden="1"/>
    </xf>
    <xf numFmtId="0" fontId="1" fillId="2" borderId="52" xfId="1" applyFont="1" applyFill="1" applyBorder="1" applyAlignment="1" applyProtection="1">
      <alignment horizontal="left" vertical="center" wrapText="1"/>
      <protection hidden="1"/>
    </xf>
    <xf numFmtId="0" fontId="1" fillId="2" borderId="53" xfId="1" applyFont="1" applyFill="1" applyBorder="1" applyAlignment="1" applyProtection="1">
      <alignment horizontal="left" vertical="center" wrapText="1"/>
      <protection hidden="1"/>
    </xf>
    <xf numFmtId="0" fontId="3" fillId="2" borderId="42" xfId="1" applyFont="1" applyFill="1" applyBorder="1" applyAlignment="1" applyProtection="1">
      <alignment horizontal="left" vertical="center" wrapText="1"/>
      <protection hidden="1"/>
    </xf>
    <xf numFmtId="0" fontId="1" fillId="2" borderId="30" xfId="1" applyFill="1" applyBorder="1" applyAlignment="1" applyProtection="1">
      <alignment horizontal="left" vertical="center" wrapText="1"/>
      <protection hidden="1"/>
    </xf>
    <xf numFmtId="0" fontId="3" fillId="2" borderId="44" xfId="1" applyFont="1" applyFill="1" applyBorder="1" applyAlignment="1" applyProtection="1">
      <alignment horizontal="left" vertical="center" wrapText="1"/>
      <protection hidden="1"/>
    </xf>
    <xf numFmtId="0" fontId="1" fillId="2" borderId="58" xfId="1" applyFill="1" applyBorder="1" applyAlignment="1" applyProtection="1">
      <alignment horizontal="left" vertical="center" wrapText="1"/>
      <protection hidden="1"/>
    </xf>
    <xf numFmtId="0" fontId="4" fillId="2" borderId="50" xfId="1" applyFont="1" applyFill="1" applyBorder="1" applyAlignment="1" applyProtection="1">
      <alignment horizontal="left" vertical="center" wrapText="1"/>
      <protection hidden="1"/>
    </xf>
    <xf numFmtId="0" fontId="1" fillId="2" borderId="51" xfId="1" applyFill="1" applyBorder="1" applyAlignment="1" applyProtection="1">
      <alignment horizontal="left" vertical="center" wrapText="1"/>
      <protection hidden="1"/>
    </xf>
    <xf numFmtId="0" fontId="1" fillId="2" borderId="53" xfId="1" applyFill="1" applyBorder="1" applyAlignment="1" applyProtection="1">
      <alignment horizontal="left" vertical="center" wrapText="1"/>
      <protection hidden="1"/>
    </xf>
    <xf numFmtId="0" fontId="6" fillId="2" borderId="41" xfId="1" applyFont="1" applyFill="1" applyBorder="1" applyAlignment="1" applyProtection="1">
      <alignment horizontal="left" vertical="center" wrapText="1"/>
      <protection hidden="1"/>
    </xf>
    <xf numFmtId="0" fontId="5" fillId="2" borderId="11" xfId="1" applyFont="1" applyFill="1" applyBorder="1" applyAlignment="1" applyProtection="1">
      <alignment horizontal="left" vertical="center" wrapText="1"/>
      <protection hidden="1"/>
    </xf>
    <xf numFmtId="0" fontId="3" fillId="2" borderId="52" xfId="1" applyFont="1" applyFill="1" applyBorder="1" applyAlignment="1" applyProtection="1">
      <alignment horizontal="left" vertical="center" wrapText="1"/>
      <protection hidden="1"/>
    </xf>
    <xf numFmtId="0" fontId="3" fillId="2" borderId="53" xfId="1" applyFont="1" applyFill="1" applyBorder="1" applyAlignment="1" applyProtection="1">
      <alignment horizontal="left" vertical="center" wrapText="1"/>
      <protection hidden="1"/>
    </xf>
    <xf numFmtId="0" fontId="3" fillId="2" borderId="54" xfId="1" applyFont="1" applyFill="1" applyBorder="1" applyAlignment="1" applyProtection="1">
      <alignment horizontal="left" vertical="top" wrapText="1"/>
      <protection hidden="1"/>
    </xf>
    <xf numFmtId="0" fontId="3" fillId="2" borderId="55" xfId="1" applyFont="1" applyFill="1" applyBorder="1" applyAlignment="1" applyProtection="1">
      <alignment horizontal="left" vertical="top" wrapText="1"/>
      <protection hidden="1"/>
    </xf>
    <xf numFmtId="0" fontId="1" fillId="3" borderId="48" xfId="1" applyNumberFormat="1" applyFill="1" applyBorder="1" applyAlignment="1" applyProtection="1">
      <alignment horizontal="left" vertical="center" wrapText="1"/>
      <protection hidden="1"/>
    </xf>
    <xf numFmtId="0" fontId="1" fillId="3" borderId="49" xfId="1" applyNumberFormat="1" applyFill="1" applyBorder="1" applyAlignment="1" applyProtection="1">
      <alignment horizontal="left" vertical="center" wrapText="1"/>
      <protection hidden="1"/>
    </xf>
    <xf numFmtId="0" fontId="1" fillId="3" borderId="33" xfId="1" applyNumberFormat="1" applyFill="1" applyBorder="1" applyAlignment="1" applyProtection="1">
      <alignment horizontal="left" vertical="center" wrapText="1"/>
      <protection hidden="1"/>
    </xf>
    <xf numFmtId="0" fontId="1" fillId="3" borderId="43" xfId="1" applyNumberFormat="1" applyFill="1" applyBorder="1" applyAlignment="1" applyProtection="1">
      <alignment horizontal="left" vertical="center" wrapText="1"/>
      <protection hidden="1"/>
    </xf>
    <xf numFmtId="0" fontId="1" fillId="3" borderId="51" xfId="1" applyFont="1" applyFill="1" applyBorder="1" applyAlignment="1" applyProtection="1">
      <alignment horizontal="left" vertical="center" wrapText="1"/>
      <protection hidden="1"/>
    </xf>
    <xf numFmtId="0" fontId="1" fillId="3" borderId="53" xfId="1" applyFont="1" applyFill="1" applyBorder="1" applyAlignment="1" applyProtection="1">
      <alignment horizontal="left" vertical="center" wrapText="1"/>
      <protection hidden="1"/>
    </xf>
    <xf numFmtId="0" fontId="3" fillId="3" borderId="55" xfId="1" applyFont="1" applyFill="1" applyBorder="1" applyAlignment="1" applyProtection="1">
      <alignment horizontal="left" vertical="center" wrapText="1"/>
      <protection hidden="1"/>
    </xf>
    <xf numFmtId="0" fontId="4" fillId="3" borderId="53" xfId="1" applyFont="1" applyFill="1" applyBorder="1" applyAlignment="1" applyProtection="1">
      <alignment horizontal="left" vertical="center" wrapText="1"/>
      <protection hidden="1"/>
    </xf>
    <xf numFmtId="0" fontId="6" fillId="3" borderId="64" xfId="1" applyFont="1" applyFill="1" applyBorder="1" applyAlignment="1" applyProtection="1">
      <alignment horizontal="left" vertical="center" wrapText="1"/>
      <protection hidden="1"/>
    </xf>
    <xf numFmtId="0" fontId="6" fillId="3" borderId="65" xfId="1" applyFont="1" applyFill="1" applyBorder="1" applyAlignment="1" applyProtection="1">
      <alignment horizontal="left" vertical="center" wrapText="1"/>
      <protection hidden="1"/>
    </xf>
    <xf numFmtId="0" fontId="6" fillId="3" borderId="60" xfId="1" applyFont="1" applyFill="1" applyBorder="1" applyAlignment="1" applyProtection="1">
      <alignment horizontal="left" vertical="center" wrapText="1"/>
      <protection hidden="1"/>
    </xf>
    <xf numFmtId="0" fontId="6" fillId="3" borderId="55" xfId="1" applyFont="1" applyFill="1" applyBorder="1" applyAlignment="1" applyProtection="1">
      <alignment horizontal="left" vertical="center" wrapText="1"/>
      <protection hidden="1"/>
    </xf>
    <xf numFmtId="0" fontId="6" fillId="3" borderId="53" xfId="1" applyFont="1" applyFill="1" applyBorder="1" applyAlignment="1" applyProtection="1">
      <alignment horizontal="left" vertical="center" wrapText="1"/>
      <protection hidden="1"/>
    </xf>
    <xf numFmtId="0" fontId="3" fillId="3" borderId="52" xfId="1" applyFont="1" applyFill="1" applyBorder="1" applyAlignment="1" applyProtection="1">
      <alignment horizontal="left" vertical="center" wrapText="1"/>
      <protection hidden="1"/>
    </xf>
    <xf numFmtId="0" fontId="3" fillId="3" borderId="53" xfId="1" applyFont="1" applyFill="1" applyBorder="1" applyAlignment="1" applyProtection="1">
      <alignment horizontal="left" vertical="center" wrapText="1"/>
      <protection hidden="1"/>
    </xf>
    <xf numFmtId="0" fontId="5" fillId="3" borderId="55" xfId="1" applyFont="1" applyFill="1" applyBorder="1" applyAlignment="1" applyProtection="1">
      <alignment horizontal="left" vertical="center" wrapText="1"/>
      <protection hidden="1"/>
    </xf>
    <xf numFmtId="0" fontId="3" fillId="3" borderId="55" xfId="1" applyFont="1" applyFill="1" applyBorder="1" applyAlignment="1" applyProtection="1">
      <alignment horizontal="left" vertical="top" wrapText="1"/>
      <protection hidden="1"/>
    </xf>
    <xf numFmtId="0" fontId="3" fillId="3" borderId="66" xfId="1" applyFont="1" applyFill="1" applyBorder="1" applyAlignment="1" applyProtection="1">
      <alignment horizontal="left" vertical="center" wrapText="1"/>
      <protection hidden="1"/>
    </xf>
    <xf numFmtId="0" fontId="1" fillId="3" borderId="9" xfId="1" applyFill="1" applyBorder="1" applyAlignment="1" applyProtection="1">
      <alignment horizontal="left" vertical="center" wrapText="1"/>
      <protection hidden="1"/>
    </xf>
    <xf numFmtId="0" fontId="3" fillId="3" borderId="67" xfId="1" applyFont="1" applyFill="1" applyBorder="1" applyAlignment="1" applyProtection="1">
      <alignment horizontal="left" vertical="center" wrapText="1"/>
      <protection hidden="1"/>
    </xf>
    <xf numFmtId="0" fontId="1" fillId="3" borderId="5" xfId="1" applyFill="1" applyBorder="1" applyAlignment="1" applyProtection="1">
      <alignment horizontal="left" vertical="center" wrapText="1"/>
      <protection hidden="1"/>
    </xf>
    <xf numFmtId="0" fontId="3" fillId="3" borderId="68" xfId="1" applyFont="1" applyFill="1" applyBorder="1" applyAlignment="1" applyProtection="1">
      <alignment horizontal="left" vertical="center" wrapText="1"/>
      <protection hidden="1"/>
    </xf>
    <xf numFmtId="0" fontId="1" fillId="3" borderId="10" xfId="1" applyFill="1" applyBorder="1" applyAlignment="1" applyProtection="1">
      <alignment horizontal="left" vertical="center" wrapText="1"/>
      <protection hidden="1"/>
    </xf>
    <xf numFmtId="169" fontId="1" fillId="3" borderId="28" xfId="1" applyNumberFormat="1" applyFont="1" applyFill="1" applyBorder="1" applyAlignment="1" applyProtection="1">
      <alignment horizontal="left"/>
      <protection hidden="1"/>
    </xf>
    <xf numFmtId="0" fontId="1" fillId="3" borderId="28" xfId="1" applyFill="1" applyBorder="1" applyAlignment="1" applyProtection="1">
      <protection hidden="1"/>
    </xf>
    <xf numFmtId="0" fontId="1" fillId="0" borderId="0" xfId="1" applyFont="1" applyFill="1" applyBorder="1" applyAlignment="1" applyProtection="1">
      <alignment horizontal="left"/>
      <protection locked="0"/>
    </xf>
    <xf numFmtId="0" fontId="1" fillId="0" borderId="0" xfId="1" applyFill="1" applyAlignment="1" applyProtection="1">
      <alignment horizontal="left"/>
      <protection locked="0"/>
    </xf>
    <xf numFmtId="0" fontId="1" fillId="3" borderId="28" xfId="1" applyFont="1" applyFill="1" applyBorder="1" applyAlignment="1" applyProtection="1">
      <alignment horizontal="left"/>
      <protection hidden="1"/>
    </xf>
    <xf numFmtId="0" fontId="4" fillId="3" borderId="68" xfId="1" applyFont="1" applyFill="1" applyBorder="1" applyAlignment="1" applyProtection="1">
      <alignment horizontal="left" vertical="center" wrapText="1"/>
      <protection hidden="1"/>
    </xf>
    <xf numFmtId="0" fontId="4" fillId="3" borderId="10" xfId="1" applyFont="1" applyFill="1" applyBorder="1" applyAlignment="1" applyProtection="1">
      <alignment horizontal="left" vertical="center" wrapText="1"/>
      <protection hidden="1"/>
    </xf>
    <xf numFmtId="0" fontId="1" fillId="3" borderId="10" xfId="1" applyFill="1" applyBorder="1" applyAlignment="1" applyProtection="1">
      <alignment vertical="center" wrapText="1"/>
      <protection hidden="1"/>
    </xf>
    <xf numFmtId="0" fontId="4" fillId="3" borderId="5" xfId="1" applyFont="1" applyFill="1" applyBorder="1" applyAlignment="1" applyProtection="1">
      <alignment horizontal="left" vertical="center" wrapText="1"/>
      <protection hidden="1"/>
    </xf>
    <xf numFmtId="0" fontId="4" fillId="3" borderId="7" xfId="1" applyFont="1" applyFill="1" applyBorder="1" applyAlignment="1" applyProtection="1">
      <alignment horizontal="center" vertical="center" wrapText="1"/>
      <protection hidden="1"/>
    </xf>
    <xf numFmtId="0" fontId="1" fillId="3" borderId="69" xfId="1" applyFill="1" applyBorder="1" applyAlignment="1" applyProtection="1">
      <alignment horizontal="center" vertical="center" wrapText="1"/>
      <protection hidden="1"/>
    </xf>
    <xf numFmtId="0" fontId="4" fillId="3" borderId="61" xfId="1" applyFont="1" applyFill="1" applyBorder="1" applyAlignment="1" applyProtection="1">
      <alignment horizontal="left" vertical="center" wrapText="1"/>
      <protection hidden="1"/>
    </xf>
    <xf numFmtId="0" fontId="1" fillId="3" borderId="63" xfId="1" applyFill="1" applyBorder="1" applyProtection="1">
      <protection hidden="1"/>
    </xf>
    <xf numFmtId="0" fontId="4" fillId="3" borderId="64" xfId="1" applyFont="1" applyFill="1" applyBorder="1" applyAlignment="1" applyProtection="1">
      <alignment horizontal="left" vertical="center" wrapText="1"/>
      <protection hidden="1"/>
    </xf>
    <xf numFmtId="0" fontId="1" fillId="3" borderId="53" xfId="1" applyFill="1" applyBorder="1" applyProtection="1">
      <protection hidden="1"/>
    </xf>
    <xf numFmtId="0" fontId="4" fillId="3" borderId="9" xfId="1" applyFont="1" applyFill="1" applyBorder="1" applyAlignment="1" applyProtection="1">
      <alignment horizontal="left" vertical="center" wrapText="1"/>
      <protection hidden="1"/>
    </xf>
    <xf numFmtId="0" fontId="4" fillId="3" borderId="66" xfId="1" applyFont="1" applyFill="1" applyBorder="1" applyAlignment="1" applyProtection="1">
      <alignment horizontal="left" vertical="center" wrapText="1"/>
      <protection hidden="1"/>
    </xf>
    <xf numFmtId="0" fontId="1" fillId="3" borderId="9" xfId="1" applyFill="1" applyBorder="1" applyAlignment="1" applyProtection="1">
      <alignment vertical="center" wrapText="1"/>
      <protection hidden="1"/>
    </xf>
    <xf numFmtId="0" fontId="4" fillId="3" borderId="67" xfId="1" applyFont="1" applyFill="1" applyBorder="1" applyAlignment="1" applyProtection="1">
      <alignment horizontal="left" vertical="center" wrapText="1"/>
      <protection hidden="1"/>
    </xf>
    <xf numFmtId="0" fontId="1" fillId="3" borderId="5" xfId="1" applyFill="1" applyBorder="1" applyAlignment="1" applyProtection="1">
      <alignment vertical="center" wrapText="1"/>
      <protection hidden="1"/>
    </xf>
    <xf numFmtId="0" fontId="21" fillId="5" borderId="12" xfId="1" applyFont="1" applyFill="1" applyBorder="1" applyAlignment="1" applyProtection="1">
      <alignment horizontal="center" vertical="justify" wrapText="1"/>
      <protection hidden="1"/>
    </xf>
    <xf numFmtId="0" fontId="22" fillId="5" borderId="12" xfId="1" applyFont="1" applyFill="1" applyBorder="1" applyAlignment="1" applyProtection="1">
      <alignment horizontal="center" vertical="justify" wrapText="1"/>
      <protection hidden="1"/>
    </xf>
    <xf numFmtId="0" fontId="22" fillId="5" borderId="14" xfId="1" applyFont="1" applyFill="1" applyBorder="1" applyAlignment="1" applyProtection="1">
      <alignment horizontal="center" vertical="justify" wrapText="1"/>
      <protection hidden="1"/>
    </xf>
    <xf numFmtId="0" fontId="3" fillId="3" borderId="57" xfId="1" applyFont="1" applyFill="1" applyBorder="1" applyAlignment="1" applyProtection="1">
      <alignment horizontal="left" vertical="center" wrapText="1"/>
      <protection hidden="1"/>
    </xf>
    <xf numFmtId="0" fontId="3" fillId="3" borderId="9" xfId="1" applyFont="1" applyFill="1" applyBorder="1" applyAlignment="1" applyProtection="1">
      <alignment horizontal="left" vertical="center" wrapText="1"/>
      <protection hidden="1"/>
    </xf>
    <xf numFmtId="0" fontId="3" fillId="3" borderId="25" xfId="1" applyFont="1" applyFill="1" applyBorder="1" applyAlignment="1" applyProtection="1">
      <alignment horizontal="left" vertical="center" wrapText="1"/>
      <protection hidden="1"/>
    </xf>
    <xf numFmtId="0" fontId="4" fillId="3" borderId="5" xfId="1" applyFont="1" applyFill="1" applyBorder="1" applyAlignment="1" applyProtection="1">
      <alignment horizontal="center" vertical="center" wrapText="1"/>
      <protection hidden="1"/>
    </xf>
    <xf numFmtId="0" fontId="4" fillId="3" borderId="26" xfId="1" applyFont="1" applyFill="1" applyBorder="1" applyAlignment="1" applyProtection="1">
      <alignment horizontal="center" vertical="center" wrapText="1"/>
      <protection hidden="1"/>
    </xf>
    <xf numFmtId="0" fontId="4" fillId="3" borderId="70" xfId="1" applyFont="1" applyFill="1" applyBorder="1" applyAlignment="1" applyProtection="1">
      <alignment horizontal="center" vertical="center" wrapText="1"/>
      <protection hidden="1"/>
    </xf>
    <xf numFmtId="0" fontId="4" fillId="3" borderId="71" xfId="1" applyFont="1" applyFill="1" applyBorder="1" applyAlignment="1" applyProtection="1">
      <alignment horizontal="left" vertical="center" wrapText="1"/>
      <protection hidden="1"/>
    </xf>
    <xf numFmtId="0" fontId="4" fillId="3" borderId="63" xfId="1" applyFont="1" applyFill="1" applyBorder="1" applyAlignment="1" applyProtection="1">
      <alignment horizontal="left" vertical="center" wrapText="1"/>
      <protection hidden="1"/>
    </xf>
    <xf numFmtId="0" fontId="1" fillId="3" borderId="7" xfId="1" applyFill="1" applyBorder="1" applyAlignment="1" applyProtection="1">
      <alignment vertical="center" wrapText="1"/>
      <protection hidden="1"/>
    </xf>
    <xf numFmtId="0" fontId="4" fillId="3" borderId="72" xfId="1" applyFont="1" applyFill="1" applyBorder="1" applyAlignment="1" applyProtection="1">
      <alignment horizontal="left" vertical="center" wrapText="1"/>
      <protection hidden="1"/>
    </xf>
    <xf numFmtId="0" fontId="1" fillId="3" borderId="69" xfId="1" applyFill="1" applyBorder="1" applyAlignment="1" applyProtection="1">
      <alignment vertical="center" wrapText="1"/>
      <protection hidden="1"/>
    </xf>
    <xf numFmtId="0" fontId="4" fillId="3" borderId="56" xfId="1" applyNumberFormat="1" applyFont="1" applyFill="1" applyBorder="1" applyAlignment="1" applyProtection="1">
      <alignment horizontal="left" vertical="center" wrapText="1"/>
      <protection hidden="1"/>
    </xf>
    <xf numFmtId="0" fontId="1" fillId="3" borderId="45" xfId="1" applyNumberFormat="1" applyFill="1" applyBorder="1" applyAlignment="1" applyProtection="1">
      <alignment horizontal="left" vertical="center" wrapText="1"/>
      <protection hidden="1"/>
    </xf>
    <xf numFmtId="0" fontId="1" fillId="3" borderId="46" xfId="1" applyNumberFormat="1" applyFill="1" applyBorder="1" applyAlignment="1" applyProtection="1">
      <alignment horizontal="left" vertical="center" wrapText="1"/>
      <protection hidden="1"/>
    </xf>
    <xf numFmtId="0" fontId="4" fillId="3" borderId="58" xfId="1" applyFont="1" applyFill="1" applyBorder="1" applyAlignment="1" applyProtection="1">
      <alignment horizontal="left" vertical="center" wrapText="1"/>
      <protection hidden="1"/>
    </xf>
    <xf numFmtId="0" fontId="3" fillId="3" borderId="5" xfId="1" applyFont="1" applyFill="1" applyBorder="1" applyAlignment="1" applyProtection="1">
      <alignment horizontal="center" vertical="center" wrapText="1"/>
      <protection hidden="1"/>
    </xf>
    <xf numFmtId="0" fontId="7" fillId="3" borderId="5" xfId="1" applyFont="1" applyFill="1" applyBorder="1" applyAlignment="1" applyProtection="1">
      <alignment horizontal="center" vertical="center" wrapText="1"/>
      <protection hidden="1"/>
    </xf>
    <xf numFmtId="0" fontId="7" fillId="3" borderId="26" xfId="1" applyFont="1" applyFill="1" applyBorder="1" applyAlignment="1" applyProtection="1">
      <alignment horizontal="center" vertical="center" wrapText="1"/>
      <protection hidden="1"/>
    </xf>
    <xf numFmtId="0" fontId="4" fillId="3" borderId="30" xfId="1" applyFont="1" applyFill="1" applyBorder="1" applyAlignment="1" applyProtection="1">
      <alignment horizontal="left" vertical="center" wrapText="1"/>
      <protection hidden="1"/>
    </xf>
    <xf numFmtId="0" fontId="3" fillId="3" borderId="47" xfId="1" applyFont="1" applyFill="1" applyBorder="1" applyAlignment="1" applyProtection="1">
      <alignment horizontal="left" vertical="top" wrapText="1"/>
      <protection hidden="1"/>
    </xf>
    <xf numFmtId="0" fontId="0" fillId="3" borderId="48" xfId="0" applyFill="1" applyBorder="1"/>
    <xf numFmtId="0" fontId="0" fillId="3" borderId="49" xfId="0" applyFill="1" applyBorder="1"/>
    <xf numFmtId="0" fontId="18" fillId="4" borderId="41" xfId="1" applyFont="1" applyFill="1" applyBorder="1" applyAlignment="1" applyProtection="1">
      <alignment horizontal="center" vertical="center" wrapText="1"/>
      <protection hidden="1"/>
    </xf>
  </cellXfs>
  <cellStyles count="2">
    <cellStyle name="Standard" xfId="0" builtinId="0"/>
    <cellStyle name="Standard_bewertung_lerndokumentation_mfi.xls"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177800</xdr:colOff>
      <xdr:row>0</xdr:row>
      <xdr:rowOff>330200</xdr:rowOff>
    </xdr:from>
    <xdr:to>
      <xdr:col>9</xdr:col>
      <xdr:colOff>495300</xdr:colOff>
      <xdr:row>4</xdr:row>
      <xdr:rowOff>12700</xdr:rowOff>
    </xdr:to>
    <xdr:sp macro="" textlink="">
      <xdr:nvSpPr>
        <xdr:cNvPr id="2050" name="WordArt 2">
          <a:extLst>
            <a:ext uri="{FF2B5EF4-FFF2-40B4-BE49-F238E27FC236}">
              <a16:creationId xmlns:a16="http://schemas.microsoft.com/office/drawing/2014/main" id="{00000000-0008-0000-0100-000002080000}"/>
            </a:ext>
          </a:extLst>
        </xdr:cNvPr>
        <xdr:cNvSpPr>
          <a:spLocks noChangeArrowheads="1" noChangeShapeType="1" noTextEdit="1"/>
        </xdr:cNvSpPr>
      </xdr:nvSpPr>
      <xdr:spPr bwMode="auto">
        <a:xfrm>
          <a:off x="4914900" y="330200"/>
          <a:ext cx="1041400" cy="6096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Esempio</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228600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342900</xdr:colOff>
          <xdr:row>6</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203200</xdr:rowOff>
        </xdr:from>
        <xdr:to>
          <xdr:col>2</xdr:col>
          <xdr:colOff>342900</xdr:colOff>
          <xdr:row>6</xdr:row>
          <xdr:rowOff>203200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B00-000002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4</xdr:col>
          <xdr:colOff>342900</xdr:colOff>
          <xdr:row>6</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203200</xdr:rowOff>
        </xdr:from>
        <xdr:to>
          <xdr:col>4</xdr:col>
          <xdr:colOff>342900</xdr:colOff>
          <xdr:row>6</xdr:row>
          <xdr:rowOff>203200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B00-000004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25400</xdr:rowOff>
        </xdr:from>
        <xdr:to>
          <xdr:col>7</xdr:col>
          <xdr:colOff>330200</xdr:colOff>
          <xdr:row>6</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B00-000005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342900</xdr:colOff>
          <xdr:row>6</xdr:row>
          <xdr:rowOff>25400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203200</xdr:rowOff>
        </xdr:from>
        <xdr:to>
          <xdr:col>2</xdr:col>
          <xdr:colOff>342900</xdr:colOff>
          <xdr:row>6</xdr:row>
          <xdr:rowOff>203200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4</xdr:col>
          <xdr:colOff>342900</xdr:colOff>
          <xdr:row>6</xdr:row>
          <xdr:rowOff>25400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203200</xdr:rowOff>
        </xdr:from>
        <xdr:to>
          <xdr:col>4</xdr:col>
          <xdr:colOff>342900</xdr:colOff>
          <xdr:row>6</xdr:row>
          <xdr:rowOff>203200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25400</xdr:rowOff>
        </xdr:from>
        <xdr:to>
          <xdr:col>7</xdr:col>
          <xdr:colOff>330200</xdr:colOff>
          <xdr:row>6</xdr:row>
          <xdr:rowOff>25400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228600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342900</xdr:colOff>
          <xdr:row>6</xdr:row>
          <xdr:rowOff>25400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203200</xdr:rowOff>
        </xdr:from>
        <xdr:to>
          <xdr:col>2</xdr:col>
          <xdr:colOff>342900</xdr:colOff>
          <xdr:row>6</xdr:row>
          <xdr:rowOff>203200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4</xdr:col>
          <xdr:colOff>342900</xdr:colOff>
          <xdr:row>6</xdr:row>
          <xdr:rowOff>25400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203200</xdr:rowOff>
        </xdr:from>
        <xdr:to>
          <xdr:col>4</xdr:col>
          <xdr:colOff>342900</xdr:colOff>
          <xdr:row>6</xdr:row>
          <xdr:rowOff>203200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25400</xdr:rowOff>
        </xdr:from>
        <xdr:to>
          <xdr:col>7</xdr:col>
          <xdr:colOff>330200</xdr:colOff>
          <xdr:row>6</xdr:row>
          <xdr:rowOff>25400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228600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342900</xdr:colOff>
          <xdr:row>6</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700-000001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203200</xdr:rowOff>
        </xdr:from>
        <xdr:to>
          <xdr:col>2</xdr:col>
          <xdr:colOff>342900</xdr:colOff>
          <xdr:row>6</xdr:row>
          <xdr:rowOff>203200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700-000002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4</xdr:col>
          <xdr:colOff>342900</xdr:colOff>
          <xdr:row>6</xdr:row>
          <xdr:rowOff>25400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700-000003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203200</xdr:rowOff>
        </xdr:from>
        <xdr:to>
          <xdr:col>4</xdr:col>
          <xdr:colOff>342900</xdr:colOff>
          <xdr:row>6</xdr:row>
          <xdr:rowOff>203200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700-000004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25400</xdr:rowOff>
        </xdr:from>
        <xdr:to>
          <xdr:col>7</xdr:col>
          <xdr:colOff>330200</xdr:colOff>
          <xdr:row>6</xdr:row>
          <xdr:rowOff>25400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700-000005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317500</xdr:colOff>
          <xdr:row>5</xdr:row>
          <xdr:rowOff>228600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8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25400</xdr:rowOff>
        </xdr:from>
        <xdr:to>
          <xdr:col>2</xdr:col>
          <xdr:colOff>342900</xdr:colOff>
          <xdr:row>6</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203200</xdr:rowOff>
        </xdr:from>
        <xdr:to>
          <xdr:col>2</xdr:col>
          <xdr:colOff>342900</xdr:colOff>
          <xdr:row>6</xdr:row>
          <xdr:rowOff>203200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4</xdr:col>
          <xdr:colOff>342900</xdr:colOff>
          <xdr:row>6</xdr:row>
          <xdr:rowOff>25400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900-000003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203200</xdr:rowOff>
        </xdr:from>
        <xdr:to>
          <xdr:col>4</xdr:col>
          <xdr:colOff>342900</xdr:colOff>
          <xdr:row>6</xdr:row>
          <xdr:rowOff>203200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900-000004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25400</xdr:rowOff>
        </xdr:from>
        <xdr:to>
          <xdr:col>7</xdr:col>
          <xdr:colOff>330200</xdr:colOff>
          <xdr:row>6</xdr:row>
          <xdr:rowOff>25400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900-000005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27.xml"/><Relationship Id="rId7" Type="http://schemas.openxmlformats.org/officeDocument/2006/relationships/ctrlProp" Target="../ctrlProps/ctrlProp31.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7"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9.xml"/><Relationship Id="rId7"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showGridLines="0" tabSelected="1" zoomScale="125" zoomScaleNormal="125" workbookViewId="0">
      <selection sqref="A1:H1"/>
    </sheetView>
  </sheetViews>
  <sheetFormatPr baseColWidth="10" defaultColWidth="9.83203125" defaultRowHeight="51" customHeight="1" x14ac:dyDescent="0.15"/>
  <cols>
    <col min="1" max="1" width="9.83203125" style="29" customWidth="1"/>
    <col min="2" max="2" width="7.5" style="29" customWidth="1"/>
    <col min="3" max="7" width="9.83203125" style="29" customWidth="1"/>
    <col min="8" max="8" width="11.5" style="29" customWidth="1"/>
    <col min="9" max="16384" width="9.83203125" style="29"/>
  </cols>
  <sheetData>
    <row r="1" spans="1:11" s="1" customFormat="1" ht="27.75" customHeight="1" x14ac:dyDescent="0.15">
      <c r="A1" s="155" t="s">
        <v>116</v>
      </c>
      <c r="B1" s="156"/>
      <c r="C1" s="156"/>
      <c r="D1" s="156"/>
      <c r="E1" s="156"/>
      <c r="F1" s="156"/>
      <c r="G1" s="156"/>
      <c r="H1" s="157"/>
    </row>
    <row r="2" spans="1:11" s="2" customFormat="1" ht="30.75" customHeight="1" x14ac:dyDescent="0.15">
      <c r="A2" s="149" t="s">
        <v>103</v>
      </c>
      <c r="B2" s="158"/>
      <c r="C2" s="158"/>
      <c r="D2" s="158"/>
      <c r="E2" s="158"/>
      <c r="F2" s="158"/>
      <c r="G2" s="158"/>
      <c r="H2" s="159"/>
    </row>
    <row r="3" spans="1:11" s="2" customFormat="1" ht="21.75" customHeight="1" x14ac:dyDescent="0.15">
      <c r="A3" s="149" t="s">
        <v>140</v>
      </c>
      <c r="B3" s="150"/>
      <c r="C3" s="150"/>
      <c r="D3" s="150"/>
      <c r="E3" s="150"/>
      <c r="F3" s="150"/>
      <c r="G3" s="150"/>
      <c r="H3" s="151"/>
    </row>
    <row r="4" spans="1:11" s="2" customFormat="1" ht="27" customHeight="1" x14ac:dyDescent="0.15">
      <c r="A4" s="149" t="s">
        <v>141</v>
      </c>
      <c r="B4" s="158"/>
      <c r="C4" s="158"/>
      <c r="D4" s="158"/>
      <c r="E4" s="158"/>
      <c r="F4" s="158"/>
      <c r="G4" s="158"/>
      <c r="H4" s="159"/>
      <c r="K4" s="2" t="s">
        <v>2</v>
      </c>
    </row>
    <row r="5" spans="1:11" s="2" customFormat="1" ht="69" customHeight="1" x14ac:dyDescent="0.15">
      <c r="A5" s="149" t="s">
        <v>39</v>
      </c>
      <c r="B5" s="150"/>
      <c r="C5" s="150"/>
      <c r="D5" s="150"/>
      <c r="E5" s="150"/>
      <c r="F5" s="150"/>
      <c r="G5" s="150"/>
      <c r="H5" s="151"/>
    </row>
    <row r="6" spans="1:11" s="2" customFormat="1" ht="83" customHeight="1" x14ac:dyDescent="0.15">
      <c r="A6" s="149" t="s">
        <v>128</v>
      </c>
      <c r="B6" s="150"/>
      <c r="C6" s="150"/>
      <c r="D6" s="150"/>
      <c r="E6" s="150"/>
      <c r="F6" s="150"/>
      <c r="G6" s="150"/>
      <c r="H6" s="151"/>
    </row>
    <row r="7" spans="1:11" s="2" customFormat="1" ht="23" customHeight="1" thickBot="1" x14ac:dyDescent="0.2">
      <c r="A7" s="152" t="s">
        <v>139</v>
      </c>
      <c r="B7" s="153"/>
      <c r="C7" s="153"/>
      <c r="D7" s="153"/>
      <c r="E7" s="153"/>
      <c r="F7" s="153"/>
      <c r="G7" s="153"/>
      <c r="H7" s="154"/>
    </row>
    <row r="8" spans="1:11" s="2" customFormat="1" ht="51" customHeight="1" thickBot="1" x14ac:dyDescent="0.2"/>
    <row r="9" spans="1:11" s="59" customFormat="1" ht="51" customHeight="1" thickBot="1" x14ac:dyDescent="0.2">
      <c r="A9" s="400" t="s">
        <v>153</v>
      </c>
      <c r="B9" s="145"/>
      <c r="C9" s="145"/>
      <c r="D9" s="145"/>
      <c r="E9" s="145"/>
      <c r="F9" s="145"/>
      <c r="G9" s="145"/>
      <c r="H9" s="146"/>
    </row>
    <row r="10" spans="1:11" s="45" customFormat="1" ht="20" customHeight="1" x14ac:dyDescent="0.15">
      <c r="A10" s="46"/>
      <c r="B10" s="46"/>
      <c r="C10" s="46"/>
      <c r="D10" s="46"/>
      <c r="E10" s="46"/>
      <c r="F10" s="46"/>
      <c r="G10" s="46"/>
      <c r="H10" s="46"/>
    </row>
    <row r="11" spans="1:11" s="45" customFormat="1" ht="91" customHeight="1" x14ac:dyDescent="0.15">
      <c r="A11" s="138" t="s">
        <v>66</v>
      </c>
      <c r="B11" s="138"/>
      <c r="C11" s="139" t="s">
        <v>96</v>
      </c>
      <c r="D11" s="140"/>
      <c r="E11" s="140"/>
      <c r="F11" s="140"/>
      <c r="G11" s="140"/>
      <c r="H11" s="140"/>
    </row>
    <row r="12" spans="1:11" s="45" customFormat="1" ht="41" customHeight="1" x14ac:dyDescent="0.15">
      <c r="A12" s="147" t="s">
        <v>12</v>
      </c>
      <c r="B12" s="148"/>
      <c r="C12" s="141" t="s">
        <v>62</v>
      </c>
      <c r="D12" s="141"/>
      <c r="E12" s="141"/>
      <c r="F12" s="141"/>
      <c r="G12" s="141"/>
      <c r="H12" s="141"/>
    </row>
    <row r="13" spans="1:11" s="45" customFormat="1" ht="15" customHeight="1" x14ac:dyDescent="0.15">
      <c r="A13" s="138" t="s">
        <v>13</v>
      </c>
      <c r="B13" s="138"/>
      <c r="C13" s="141" t="s">
        <v>117</v>
      </c>
      <c r="D13" s="141"/>
      <c r="E13" s="141"/>
      <c r="F13" s="141"/>
      <c r="G13" s="141"/>
      <c r="H13" s="141"/>
    </row>
    <row r="14" spans="1:11" s="45" customFormat="1" ht="78" customHeight="1" x14ac:dyDescent="0.15">
      <c r="A14" s="138" t="s">
        <v>14</v>
      </c>
      <c r="B14" s="138"/>
      <c r="C14" s="141" t="s">
        <v>54</v>
      </c>
      <c r="D14" s="141"/>
      <c r="E14" s="141"/>
      <c r="F14" s="141"/>
      <c r="G14" s="141"/>
      <c r="H14" s="141"/>
    </row>
    <row r="15" spans="1:11" s="45" customFormat="1" ht="26" customHeight="1" x14ac:dyDescent="0.15">
      <c r="A15" s="138" t="s">
        <v>15</v>
      </c>
      <c r="B15" s="138"/>
      <c r="C15" s="141" t="s">
        <v>154</v>
      </c>
      <c r="D15" s="141"/>
      <c r="E15" s="141"/>
      <c r="F15" s="141"/>
      <c r="G15" s="141"/>
      <c r="H15" s="141"/>
    </row>
    <row r="16" spans="1:11" s="45" customFormat="1" ht="20" customHeight="1" x14ac:dyDescent="0.15">
      <c r="A16" s="47"/>
      <c r="B16" s="47"/>
      <c r="C16" s="47"/>
      <c r="D16" s="47"/>
      <c r="E16" s="47"/>
      <c r="F16" s="47"/>
      <c r="G16" s="47"/>
      <c r="H16" s="47"/>
    </row>
    <row r="17" spans="1:8" s="50" customFormat="1" ht="43" customHeight="1" x14ac:dyDescent="0.15">
      <c r="A17" s="121" t="s">
        <v>42</v>
      </c>
      <c r="B17" s="142"/>
      <c r="C17" s="121" t="s">
        <v>43</v>
      </c>
      <c r="D17" s="122"/>
      <c r="E17" s="122"/>
      <c r="F17" s="123"/>
      <c r="G17" s="48" t="s">
        <v>44</v>
      </c>
      <c r="H17" s="49" t="s">
        <v>80</v>
      </c>
    </row>
    <row r="18" spans="1:8" s="50" customFormat="1" ht="50" customHeight="1" x14ac:dyDescent="0.15">
      <c r="A18" s="143" t="s">
        <v>76</v>
      </c>
      <c r="B18" s="144"/>
      <c r="C18" s="127" t="s">
        <v>84</v>
      </c>
      <c r="D18" s="128"/>
      <c r="E18" s="128"/>
      <c r="F18" s="129"/>
      <c r="G18" s="51">
        <v>1</v>
      </c>
      <c r="H18" s="52">
        <v>5</v>
      </c>
    </row>
    <row r="19" spans="1:8" s="50" customFormat="1" ht="59" customHeight="1" x14ac:dyDescent="0.15">
      <c r="A19" s="130" t="s">
        <v>77</v>
      </c>
      <c r="B19" s="132"/>
      <c r="C19" s="130" t="s">
        <v>79</v>
      </c>
      <c r="D19" s="131"/>
      <c r="E19" s="131"/>
      <c r="F19" s="132"/>
      <c r="G19" s="124" t="s">
        <v>75</v>
      </c>
      <c r="H19" s="53">
        <v>1</v>
      </c>
    </row>
    <row r="20" spans="1:8" s="50" customFormat="1" ht="56" customHeight="1" x14ac:dyDescent="0.15">
      <c r="A20" s="130" t="s">
        <v>78</v>
      </c>
      <c r="B20" s="132"/>
      <c r="C20" s="130" t="s">
        <v>0</v>
      </c>
      <c r="D20" s="131"/>
      <c r="E20" s="131"/>
      <c r="F20" s="132"/>
      <c r="G20" s="125"/>
      <c r="H20" s="54">
        <v>1</v>
      </c>
    </row>
    <row r="21" spans="1:8" s="50" customFormat="1" ht="45" customHeight="1" x14ac:dyDescent="0.15">
      <c r="A21" s="130" t="s">
        <v>36</v>
      </c>
      <c r="B21" s="132"/>
      <c r="C21" s="130" t="s">
        <v>1</v>
      </c>
      <c r="D21" s="131"/>
      <c r="E21" s="131"/>
      <c r="F21" s="132"/>
      <c r="G21" s="125"/>
      <c r="H21" s="54">
        <v>1</v>
      </c>
    </row>
    <row r="22" spans="1:8" s="50" customFormat="1" ht="43" customHeight="1" x14ac:dyDescent="0.15">
      <c r="A22" s="130" t="s">
        <v>37</v>
      </c>
      <c r="B22" s="132"/>
      <c r="C22" s="130" t="s">
        <v>5</v>
      </c>
      <c r="D22" s="131"/>
      <c r="E22" s="131"/>
      <c r="F22" s="132"/>
      <c r="G22" s="125"/>
      <c r="H22" s="54">
        <v>1</v>
      </c>
    </row>
    <row r="23" spans="1:8" s="50" customFormat="1" ht="51" customHeight="1" x14ac:dyDescent="0.15">
      <c r="A23" s="130" t="s">
        <v>38</v>
      </c>
      <c r="B23" s="132"/>
      <c r="C23" s="130" t="s">
        <v>6</v>
      </c>
      <c r="D23" s="131"/>
      <c r="E23" s="131"/>
      <c r="F23" s="132"/>
      <c r="G23" s="126"/>
      <c r="H23" s="54">
        <v>1</v>
      </c>
    </row>
    <row r="24" spans="1:8" s="50" customFormat="1" ht="51" customHeight="1" x14ac:dyDescent="0.15">
      <c r="A24" s="133"/>
      <c r="B24" s="134"/>
      <c r="C24" s="135" t="s">
        <v>7</v>
      </c>
      <c r="D24" s="136"/>
      <c r="E24" s="136"/>
      <c r="F24" s="137"/>
      <c r="G24" s="55"/>
      <c r="H24" s="56">
        <v>10</v>
      </c>
    </row>
    <row r="25" spans="1:8" s="45" customFormat="1" ht="20" customHeight="1" x14ac:dyDescent="0.15">
      <c r="A25" s="47"/>
      <c r="B25" s="47"/>
      <c r="C25" s="47"/>
      <c r="D25" s="47"/>
      <c r="E25" s="47"/>
      <c r="F25" s="47"/>
      <c r="G25" s="47"/>
      <c r="H25" s="47"/>
    </row>
    <row r="26" spans="1:8" s="45" customFormat="1" ht="53" customHeight="1" x14ac:dyDescent="0.15">
      <c r="A26" s="138" t="s">
        <v>70</v>
      </c>
      <c r="B26" s="138"/>
      <c r="C26" s="139" t="s">
        <v>119</v>
      </c>
      <c r="D26" s="140"/>
      <c r="E26" s="140"/>
      <c r="F26" s="140"/>
      <c r="G26" s="140"/>
      <c r="H26" s="140"/>
    </row>
    <row r="27" spans="1:8" s="45" customFormat="1" ht="81" customHeight="1" x14ac:dyDescent="0.15">
      <c r="A27" s="138" t="s">
        <v>71</v>
      </c>
      <c r="B27" s="138"/>
      <c r="C27" s="141" t="s">
        <v>63</v>
      </c>
      <c r="D27" s="141"/>
      <c r="E27" s="141"/>
      <c r="F27" s="141"/>
      <c r="G27" s="141"/>
      <c r="H27" s="141"/>
    </row>
    <row r="28" spans="1:8" s="45" customFormat="1" ht="50" customHeight="1" x14ac:dyDescent="0.15">
      <c r="A28" s="138" t="s">
        <v>69</v>
      </c>
      <c r="B28" s="138"/>
      <c r="C28" s="141" t="s">
        <v>41</v>
      </c>
      <c r="D28" s="141"/>
      <c r="E28" s="141"/>
      <c r="F28" s="141"/>
      <c r="G28" s="141"/>
      <c r="H28" s="141"/>
    </row>
    <row r="29" spans="1:8" s="2" customFormat="1" ht="51" customHeight="1" x14ac:dyDescent="0.15"/>
    <row r="30" spans="1:8" s="2" customFormat="1" ht="51" customHeight="1" x14ac:dyDescent="0.15"/>
    <row r="31" spans="1:8" s="2" customFormat="1" ht="51" customHeight="1" x14ac:dyDescent="0.15"/>
    <row r="32" spans="1:8" s="2" customFormat="1" ht="51" customHeight="1" x14ac:dyDescent="0.15"/>
    <row r="33" s="2" customFormat="1" ht="51" customHeight="1" x14ac:dyDescent="0.15"/>
    <row r="34" s="2" customFormat="1" ht="51" customHeight="1" x14ac:dyDescent="0.15"/>
    <row r="35" s="2" customFormat="1" ht="51" customHeight="1" x14ac:dyDescent="0.15"/>
    <row r="36" s="2" customFormat="1" ht="51" customHeight="1" x14ac:dyDescent="0.15"/>
    <row r="37" s="2" customFormat="1" ht="51" customHeight="1" x14ac:dyDescent="0.15"/>
    <row r="38" s="2" customFormat="1" ht="51" customHeight="1" x14ac:dyDescent="0.15"/>
    <row r="39" s="2" customFormat="1" ht="51" customHeight="1" x14ac:dyDescent="0.15"/>
    <row r="40" s="2" customFormat="1" ht="51" customHeight="1" x14ac:dyDescent="0.15"/>
    <row r="41" s="2" customFormat="1" ht="51" customHeight="1" x14ac:dyDescent="0.15"/>
    <row r="42" s="2" customFormat="1" ht="51" customHeight="1" x14ac:dyDescent="0.15"/>
  </sheetData>
  <sheetProtection sheet="1" objects="1" scenarios="1" formatCells="0" formatColumns="0" formatRows="0" sort="0" autoFilter="0"/>
  <mergeCells count="41">
    <mergeCell ref="A5:H5"/>
    <mergeCell ref="A6:H6"/>
    <mergeCell ref="A7:H7"/>
    <mergeCell ref="A1:H1"/>
    <mergeCell ref="A2:H2"/>
    <mergeCell ref="A3:H3"/>
    <mergeCell ref="A4:H4"/>
    <mergeCell ref="A9:H9"/>
    <mergeCell ref="A11:B11"/>
    <mergeCell ref="A12:B12"/>
    <mergeCell ref="A13:B13"/>
    <mergeCell ref="C11:H11"/>
    <mergeCell ref="C12:H12"/>
    <mergeCell ref="C13:H13"/>
    <mergeCell ref="A28:B28"/>
    <mergeCell ref="C28:H28"/>
    <mergeCell ref="A21:B21"/>
    <mergeCell ref="A22:B22"/>
    <mergeCell ref="A23:B23"/>
    <mergeCell ref="C27:H27"/>
    <mergeCell ref="A20:B20"/>
    <mergeCell ref="C14:H14"/>
    <mergeCell ref="C15:H15"/>
    <mergeCell ref="A17:B17"/>
    <mergeCell ref="A18:B18"/>
    <mergeCell ref="A19:B19"/>
    <mergeCell ref="A14:B14"/>
    <mergeCell ref="A15:B15"/>
    <mergeCell ref="A24:B24"/>
    <mergeCell ref="C24:F24"/>
    <mergeCell ref="A26:B26"/>
    <mergeCell ref="C26:H26"/>
    <mergeCell ref="A27:B27"/>
    <mergeCell ref="C17:F17"/>
    <mergeCell ref="G19:G23"/>
    <mergeCell ref="C18:F18"/>
    <mergeCell ref="C19:F19"/>
    <mergeCell ref="C20:F20"/>
    <mergeCell ref="C21:F21"/>
    <mergeCell ref="C22:F22"/>
    <mergeCell ref="C23:F23"/>
  </mergeCells>
  <phoneticPr fontId="13" type="noConversion"/>
  <pageMargins left="0.51181102362204722" right="0.23622047244094491" top="0.51181102362204722" bottom="0.15748031496062992" header="0.19685039370078741" footer="0"/>
  <pageSetup paperSize="9" scale="91"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rowBreaks count="1" manualBreakCount="1">
    <brk id="8" max="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6"/>
  <sheetViews>
    <sheetView showGridLines="0" zoomScaleNormal="100" workbookViewId="0">
      <selection activeCell="C5" sqref="C5:K5"/>
    </sheetView>
  </sheetViews>
  <sheetFormatPr baseColWidth="10" defaultColWidth="9.83203125" defaultRowHeight="13" x14ac:dyDescent="0.15"/>
  <cols>
    <col min="1" max="1" width="5.5" style="29" customWidth="1"/>
    <col min="2" max="2" width="11.5" style="29" customWidth="1"/>
    <col min="3" max="3" width="9.1640625" style="29" customWidth="1"/>
    <col min="4" max="4" width="10.1640625" style="29" customWidth="1"/>
    <col min="5" max="5" width="8" style="30" customWidth="1"/>
    <col min="6" max="6" width="6.5" style="29" customWidth="1"/>
    <col min="7" max="7" width="7" style="29" customWidth="1"/>
    <col min="8" max="8" width="5.83203125" style="29" customWidth="1"/>
    <col min="9" max="9" width="11.1640625" style="29" customWidth="1"/>
    <col min="10" max="10" width="7.33203125" style="30" customWidth="1"/>
    <col min="11" max="11" width="5.5" style="30" customWidth="1"/>
    <col min="12" max="16384" width="9.83203125" style="29"/>
  </cols>
  <sheetData>
    <row r="1" spans="1:11" s="70" customFormat="1" ht="43.5" customHeight="1" thickBot="1" x14ac:dyDescent="0.2">
      <c r="A1" s="257" t="s">
        <v>59</v>
      </c>
      <c r="B1" s="258"/>
      <c r="C1" s="259"/>
      <c r="D1" s="259"/>
      <c r="E1" s="259"/>
      <c r="F1" s="259"/>
      <c r="G1" s="259"/>
      <c r="H1" s="259"/>
      <c r="I1" s="259"/>
      <c r="J1" s="259"/>
      <c r="K1" s="260"/>
    </row>
    <row r="2" spans="1:11" s="2" customFormat="1" ht="15" customHeight="1" x14ac:dyDescent="0.15">
      <c r="A2" s="193" t="s">
        <v>8</v>
      </c>
      <c r="B2" s="194"/>
      <c r="C2" s="307" t="str">
        <f>IF('1o sem. a'!C2="","",'1o sem. a'!C2:K2)</f>
        <v/>
      </c>
      <c r="D2" s="308"/>
      <c r="E2" s="308"/>
      <c r="F2" s="308"/>
      <c r="G2" s="308"/>
      <c r="H2" s="308"/>
      <c r="I2" s="308"/>
      <c r="J2" s="308"/>
      <c r="K2" s="309"/>
    </row>
    <row r="3" spans="1:11" s="2" customFormat="1" ht="15" customHeight="1" x14ac:dyDescent="0.15">
      <c r="A3" s="195" t="s">
        <v>9</v>
      </c>
      <c r="B3" s="196"/>
      <c r="C3" s="310" t="str">
        <f>IF('1o sem. a'!C3="","",'1o sem. a'!C3:K3)</f>
        <v/>
      </c>
      <c r="D3" s="311"/>
      <c r="E3" s="311"/>
      <c r="F3" s="311"/>
      <c r="G3" s="311"/>
      <c r="H3" s="311"/>
      <c r="I3" s="311"/>
      <c r="J3" s="311"/>
      <c r="K3" s="312"/>
    </row>
    <row r="4" spans="1:11" s="2" customFormat="1" ht="15" customHeight="1" x14ac:dyDescent="0.15">
      <c r="A4" s="195" t="s">
        <v>90</v>
      </c>
      <c r="B4" s="196"/>
      <c r="C4" s="310" t="str">
        <f>IF('1o sem. a'!C4="","",'1o sem. a'!C4:K4)</f>
        <v/>
      </c>
      <c r="D4" s="311"/>
      <c r="E4" s="311"/>
      <c r="F4" s="311"/>
      <c r="G4" s="311"/>
      <c r="H4" s="311"/>
      <c r="I4" s="311"/>
      <c r="J4" s="311"/>
      <c r="K4" s="312"/>
    </row>
    <row r="5" spans="1:11" s="2" customFormat="1" ht="15" customHeight="1" thickBot="1" x14ac:dyDescent="0.2">
      <c r="A5" s="197" t="s">
        <v>91</v>
      </c>
      <c r="B5" s="198"/>
      <c r="C5" s="279"/>
      <c r="D5" s="280"/>
      <c r="E5" s="280"/>
      <c r="F5" s="280"/>
      <c r="G5" s="280"/>
      <c r="H5" s="280"/>
      <c r="I5" s="280"/>
      <c r="J5" s="280"/>
      <c r="K5" s="294"/>
    </row>
    <row r="6" spans="1:11" s="2" customFormat="1" ht="17" customHeight="1" x14ac:dyDescent="0.15">
      <c r="A6" s="171" t="s">
        <v>42</v>
      </c>
      <c r="B6" s="338"/>
      <c r="C6" s="342" t="s">
        <v>95</v>
      </c>
      <c r="D6" s="343"/>
      <c r="E6" s="218" t="s">
        <v>94</v>
      </c>
      <c r="F6" s="219"/>
      <c r="G6" s="347"/>
      <c r="H6" s="218" t="s">
        <v>72</v>
      </c>
      <c r="I6" s="219"/>
      <c r="J6" s="219"/>
      <c r="K6" s="100"/>
    </row>
    <row r="7" spans="1:11" s="2" customFormat="1" ht="17" customHeight="1" thickBot="1" x14ac:dyDescent="0.2">
      <c r="A7" s="345"/>
      <c r="B7" s="346"/>
      <c r="C7" s="340" t="s">
        <v>52</v>
      </c>
      <c r="D7" s="344"/>
      <c r="E7" s="340" t="s">
        <v>73</v>
      </c>
      <c r="F7" s="341"/>
      <c r="G7" s="344"/>
      <c r="H7" s="340"/>
      <c r="I7" s="341"/>
      <c r="J7" s="341"/>
      <c r="K7" s="101"/>
    </row>
    <row r="8" spans="1:11" s="2" customFormat="1" ht="25.5" customHeight="1" thickBot="1" x14ac:dyDescent="0.2">
      <c r="A8" s="175" t="s">
        <v>93</v>
      </c>
      <c r="B8" s="176"/>
      <c r="C8" s="209" t="s">
        <v>50</v>
      </c>
      <c r="D8" s="209"/>
      <c r="E8" s="209"/>
      <c r="F8" s="209"/>
      <c r="G8" s="209"/>
      <c r="H8" s="209"/>
      <c r="I8" s="209"/>
      <c r="J8" s="209"/>
      <c r="K8" s="210"/>
    </row>
    <row r="9" spans="1:11" s="2" customFormat="1" ht="37.5" customHeight="1" thickBot="1" x14ac:dyDescent="0.2">
      <c r="A9" s="175" t="s">
        <v>143</v>
      </c>
      <c r="B9" s="176"/>
      <c r="C9" s="213" t="s">
        <v>64</v>
      </c>
      <c r="D9" s="228"/>
      <c r="E9" s="72" t="s">
        <v>65</v>
      </c>
      <c r="F9" s="209" t="s">
        <v>45</v>
      </c>
      <c r="G9" s="209"/>
      <c r="H9" s="246"/>
      <c r="I9" s="246"/>
      <c r="J9" s="72" t="s">
        <v>46</v>
      </c>
      <c r="K9" s="73" t="s">
        <v>87</v>
      </c>
    </row>
    <row r="10" spans="1:11" s="2" customFormat="1" ht="45.75" customHeight="1" x14ac:dyDescent="0.15">
      <c r="A10" s="171" t="s">
        <v>101</v>
      </c>
      <c r="B10" s="338"/>
      <c r="C10" s="211" t="s">
        <v>122</v>
      </c>
      <c r="D10" s="211"/>
      <c r="E10" s="94">
        <v>10</v>
      </c>
      <c r="F10" s="284"/>
      <c r="G10" s="285"/>
      <c r="H10" s="285"/>
      <c r="I10" s="286"/>
      <c r="J10" s="36"/>
      <c r="K10" s="75" t="str">
        <f>IF(J10&gt;E10,"Fehler","")</f>
        <v/>
      </c>
    </row>
    <row r="11" spans="1:11" s="2" customFormat="1" ht="45.75" customHeight="1" x14ac:dyDescent="0.15">
      <c r="A11" s="178" t="s">
        <v>121</v>
      </c>
      <c r="B11" s="167"/>
      <c r="C11" s="200" t="s">
        <v>123</v>
      </c>
      <c r="D11" s="200"/>
      <c r="E11" s="95">
        <v>10</v>
      </c>
      <c r="F11" s="276"/>
      <c r="G11" s="277"/>
      <c r="H11" s="277" t="s">
        <v>81</v>
      </c>
      <c r="I11" s="278"/>
      <c r="J11" s="37"/>
      <c r="K11" s="74" t="str">
        <f>IF(J11&gt;E11,"Fehler","")</f>
        <v/>
      </c>
    </row>
    <row r="12" spans="1:11" s="2" customFormat="1" ht="45.75" customHeight="1" thickBot="1" x14ac:dyDescent="0.2">
      <c r="A12" s="179"/>
      <c r="B12" s="170"/>
      <c r="C12" s="212" t="s">
        <v>4</v>
      </c>
      <c r="D12" s="212"/>
      <c r="E12" s="96">
        <v>10</v>
      </c>
      <c r="F12" s="279"/>
      <c r="G12" s="280"/>
      <c r="H12" s="280"/>
      <c r="I12" s="281"/>
      <c r="J12" s="38"/>
      <c r="K12" s="76">
        <f>IF(J10&gt;E10,"Fehler",IF(J11&gt;E11,"Fehler",IF(J12&gt;E12,"Fehler",SUM(J10:J12))))</f>
        <v>0</v>
      </c>
    </row>
    <row r="13" spans="1:11" s="2" customFormat="1" ht="45.75" customHeight="1" x14ac:dyDescent="0.15">
      <c r="A13" s="164" t="s">
        <v>132</v>
      </c>
      <c r="B13" s="348"/>
      <c r="C13" s="199" t="s">
        <v>125</v>
      </c>
      <c r="D13" s="199"/>
      <c r="E13" s="97">
        <v>5</v>
      </c>
      <c r="F13" s="289"/>
      <c r="G13" s="290"/>
      <c r="H13" s="290"/>
      <c r="I13" s="291"/>
      <c r="J13" s="39"/>
      <c r="K13" s="75" t="str">
        <f>IF(J13&gt;E13,"Fehler","")</f>
        <v/>
      </c>
    </row>
    <row r="14" spans="1:11" s="2" customFormat="1" ht="45.75" customHeight="1" x14ac:dyDescent="0.15">
      <c r="A14" s="166" t="s">
        <v>124</v>
      </c>
      <c r="B14" s="336"/>
      <c r="C14" s="200" t="s">
        <v>126</v>
      </c>
      <c r="D14" s="200"/>
      <c r="E14" s="95">
        <v>5</v>
      </c>
      <c r="F14" s="276"/>
      <c r="G14" s="277"/>
      <c r="H14" s="277"/>
      <c r="I14" s="278"/>
      <c r="J14" s="37"/>
      <c r="K14" s="74" t="str">
        <f>IF(J14&gt;E14,"Fehler","")</f>
        <v/>
      </c>
    </row>
    <row r="15" spans="1:11" s="2" customFormat="1" ht="45.75" customHeight="1" x14ac:dyDescent="0.15">
      <c r="A15" s="166"/>
      <c r="B15" s="336"/>
      <c r="C15" s="200" t="s">
        <v>127</v>
      </c>
      <c r="D15" s="200"/>
      <c r="E15" s="95">
        <v>5</v>
      </c>
      <c r="F15" s="276"/>
      <c r="G15" s="277"/>
      <c r="H15" s="277"/>
      <c r="I15" s="278"/>
      <c r="J15" s="37"/>
      <c r="K15" s="74" t="str">
        <f>IF(J15&gt;E15,"Fehler","")</f>
        <v/>
      </c>
    </row>
    <row r="16" spans="1:11" s="2" customFormat="1" ht="45.75" customHeight="1" thickBot="1" x14ac:dyDescent="0.2">
      <c r="A16" s="179"/>
      <c r="B16" s="337"/>
      <c r="C16" s="206" t="s">
        <v>67</v>
      </c>
      <c r="D16" s="206"/>
      <c r="E16" s="98">
        <v>5</v>
      </c>
      <c r="F16" s="279"/>
      <c r="G16" s="280"/>
      <c r="H16" s="280"/>
      <c r="I16" s="281"/>
      <c r="J16" s="40"/>
      <c r="K16" s="76">
        <f>IF(J13&gt;E13,"Fehler",IF(J14&gt;E14,"Fehler",IF(J15&gt;E15,"Fehler",IF(J16&gt;E16,"Fehler",SUM(J13:J16)))))</f>
        <v>0</v>
      </c>
    </row>
    <row r="17" spans="1:11" s="2" customFormat="1" ht="45.75" customHeight="1" x14ac:dyDescent="0.15">
      <c r="A17" s="171" t="s">
        <v>88</v>
      </c>
      <c r="B17" s="338"/>
      <c r="C17" s="199" t="s">
        <v>68</v>
      </c>
      <c r="D17" s="199"/>
      <c r="E17" s="97">
        <v>5</v>
      </c>
      <c r="F17" s="289"/>
      <c r="G17" s="290"/>
      <c r="H17" s="290"/>
      <c r="I17" s="291"/>
      <c r="J17" s="39"/>
      <c r="K17" s="75" t="str">
        <f>IF(J17&gt;E17,"Fehler","")</f>
        <v/>
      </c>
    </row>
    <row r="18" spans="1:11" s="2" customFormat="1" ht="45.75" customHeight="1" thickBot="1" x14ac:dyDescent="0.2">
      <c r="A18" s="173" t="s">
        <v>146</v>
      </c>
      <c r="B18" s="339"/>
      <c r="C18" s="212" t="s">
        <v>118</v>
      </c>
      <c r="D18" s="212"/>
      <c r="E18" s="96">
        <v>5</v>
      </c>
      <c r="F18" s="279"/>
      <c r="G18" s="280"/>
      <c r="H18" s="280"/>
      <c r="I18" s="281"/>
      <c r="J18" s="38"/>
      <c r="K18" s="76">
        <f>IF(J17&gt;E17,"Fehler",IF(J18&gt;E18,"Fehler",SUM(J17:J18)))</f>
        <v>0</v>
      </c>
    </row>
    <row r="19" spans="1:11" s="2" customFormat="1" ht="45.75" customHeight="1" x14ac:dyDescent="0.15">
      <c r="A19" s="171" t="s">
        <v>31</v>
      </c>
      <c r="B19" s="338"/>
      <c r="C19" s="199" t="s">
        <v>32</v>
      </c>
      <c r="D19" s="199"/>
      <c r="E19" s="97">
        <v>5</v>
      </c>
      <c r="F19" s="289"/>
      <c r="G19" s="290"/>
      <c r="H19" s="290"/>
      <c r="I19" s="291"/>
      <c r="J19" s="39"/>
      <c r="K19" s="75" t="str">
        <f>IF(J19&gt;E19,"Fehler","")</f>
        <v/>
      </c>
    </row>
    <row r="20" spans="1:11" s="2" customFormat="1" ht="45.75" customHeight="1" thickBot="1" x14ac:dyDescent="0.2">
      <c r="A20" s="173" t="s">
        <v>146</v>
      </c>
      <c r="B20" s="339"/>
      <c r="C20" s="206" t="s">
        <v>33</v>
      </c>
      <c r="D20" s="206"/>
      <c r="E20" s="98">
        <v>5</v>
      </c>
      <c r="F20" s="279"/>
      <c r="G20" s="280"/>
      <c r="H20" s="280"/>
      <c r="I20" s="281"/>
      <c r="J20" s="40"/>
      <c r="K20" s="76">
        <f>IF(J19&gt;E19,"Fehler",IF(J20&gt;E20,"Fehler",SUM(J19:J20)))</f>
        <v>0</v>
      </c>
    </row>
    <row r="21" spans="1:11" s="2" customFormat="1" ht="16.5" customHeight="1" thickBot="1" x14ac:dyDescent="0.2">
      <c r="A21" s="203" t="s">
        <v>148</v>
      </c>
      <c r="B21" s="204"/>
      <c r="C21" s="204"/>
      <c r="D21" s="83" t="s">
        <v>97</v>
      </c>
      <c r="E21" s="162" t="s">
        <v>151</v>
      </c>
      <c r="F21" s="204"/>
      <c r="G21" s="204"/>
      <c r="H21" s="85">
        <f>IF(K12="Fehler","Fehler",IF(K16="Fehler","Fehler",IF(K18="Fehler","Fehler",IF(K20="Fehler","Fehler",SUM(J10:J20)))))</f>
        <v>0</v>
      </c>
      <c r="I21" s="86" t="s">
        <v>98</v>
      </c>
      <c r="J21" s="87" t="s">
        <v>149</v>
      </c>
      <c r="K21" s="88" t="str">
        <f>IF(H21="Fehler","Fehler",IF(SUM(K10:K20)=0,"",ROUND(SUM(((H21/70)*5)+1)*2,0)/2))</f>
        <v/>
      </c>
    </row>
    <row r="22" spans="1:11" s="2" customFormat="1" ht="26.25" customHeight="1" x14ac:dyDescent="0.15">
      <c r="A22" s="89" t="s">
        <v>99</v>
      </c>
      <c r="B22" s="306" t="str">
        <f>IF('1o sem. a'!$B$21="","",'1o sem. a'!$B$21:$D$21)</f>
        <v/>
      </c>
      <c r="C22" s="306"/>
      <c r="D22" s="306"/>
      <c r="E22" s="91"/>
      <c r="F22" s="92" t="s">
        <v>17</v>
      </c>
      <c r="G22" s="263"/>
      <c r="H22" s="263"/>
      <c r="I22" s="263"/>
      <c r="J22" s="263"/>
      <c r="K22" s="263"/>
    </row>
    <row r="23" spans="1:11" s="2" customFormat="1" ht="15" customHeight="1" x14ac:dyDescent="0.15">
      <c r="A23" s="89" t="s">
        <v>130</v>
      </c>
      <c r="B23" s="89"/>
      <c r="C23" s="89"/>
      <c r="D23" s="89"/>
      <c r="E23" s="90"/>
      <c r="F23" s="89" t="s">
        <v>100</v>
      </c>
      <c r="G23" s="89"/>
      <c r="H23" s="89"/>
      <c r="I23" s="89"/>
      <c r="J23" s="90"/>
      <c r="K23" s="90"/>
    </row>
    <row r="24" spans="1:11" s="44" customFormat="1" ht="24.75" customHeight="1" x14ac:dyDescent="0.15">
      <c r="A24" s="41" t="s">
        <v>136</v>
      </c>
      <c r="B24" s="41"/>
      <c r="C24" s="41"/>
      <c r="D24" s="41"/>
      <c r="E24" s="99"/>
      <c r="F24" s="41" t="s">
        <v>137</v>
      </c>
      <c r="G24" s="41"/>
      <c r="H24" s="41"/>
      <c r="I24" s="41"/>
      <c r="J24" s="43"/>
      <c r="K24" s="43"/>
    </row>
    <row r="25" spans="1:11" s="2" customFormat="1" ht="36.75" customHeight="1" x14ac:dyDescent="0.15">
      <c r="A25" s="201" t="s">
        <v>114</v>
      </c>
      <c r="B25" s="201"/>
      <c r="C25" s="202"/>
      <c r="D25" s="202"/>
      <c r="E25" s="202"/>
      <c r="F25" s="202"/>
      <c r="G25" s="202"/>
      <c r="H25" s="202"/>
      <c r="I25" s="202"/>
      <c r="J25" s="202"/>
      <c r="K25" s="202"/>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A53" s="26"/>
      <c r="B53" s="26"/>
      <c r="C53" s="26"/>
      <c r="D53" s="26"/>
      <c r="E53" s="27"/>
      <c r="F53" s="26"/>
      <c r="G53" s="26"/>
      <c r="H53" s="26"/>
      <c r="I53" s="26"/>
      <c r="J53" s="27"/>
      <c r="K53" s="27"/>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row r="66" spans="5:11" s="2" customFormat="1" x14ac:dyDescent="0.15">
      <c r="E66" s="28"/>
      <c r="J66" s="28"/>
      <c r="K66" s="28"/>
    </row>
  </sheetData>
  <sheetProtection sheet="1" objects="1" scenarios="1" formatCells="0" formatColumns="0" formatRows="0" sort="0"/>
  <mergeCells count="56">
    <mergeCell ref="F15:I15"/>
    <mergeCell ref="A13:B13"/>
    <mergeCell ref="C9:D9"/>
    <mergeCell ref="C10:D10"/>
    <mergeCell ref="C11:D11"/>
    <mergeCell ref="E6:G6"/>
    <mergeCell ref="E7:G7"/>
    <mergeCell ref="A17:B17"/>
    <mergeCell ref="A18:B18"/>
    <mergeCell ref="C15:D15"/>
    <mergeCell ref="C16:D16"/>
    <mergeCell ref="C13:D13"/>
    <mergeCell ref="C14:D14"/>
    <mergeCell ref="A1:K1"/>
    <mergeCell ref="H6:J6"/>
    <mergeCell ref="H7:J7"/>
    <mergeCell ref="C6:D6"/>
    <mergeCell ref="C7:D7"/>
    <mergeCell ref="C5:K5"/>
    <mergeCell ref="A2:B2"/>
    <mergeCell ref="A6:B7"/>
    <mergeCell ref="A25:K25"/>
    <mergeCell ref="A21:C21"/>
    <mergeCell ref="C19:D19"/>
    <mergeCell ref="C20:D20"/>
    <mergeCell ref="F19:I19"/>
    <mergeCell ref="F20:I20"/>
    <mergeCell ref="A20:B20"/>
    <mergeCell ref="A19:B19"/>
    <mergeCell ref="E21:G21"/>
    <mergeCell ref="B22:D22"/>
    <mergeCell ref="G22:K22"/>
    <mergeCell ref="F18:I18"/>
    <mergeCell ref="C2:K2"/>
    <mergeCell ref="C3:K3"/>
    <mergeCell ref="C4:K4"/>
    <mergeCell ref="C17:D17"/>
    <mergeCell ref="C18:D18"/>
    <mergeCell ref="F17:I17"/>
    <mergeCell ref="C8:K8"/>
    <mergeCell ref="C12:D12"/>
    <mergeCell ref="F14:I14"/>
    <mergeCell ref="F12:I12"/>
    <mergeCell ref="F9:I9"/>
    <mergeCell ref="F10:I10"/>
    <mergeCell ref="F11:I11"/>
    <mergeCell ref="F16:I16"/>
    <mergeCell ref="F13:I13"/>
    <mergeCell ref="A14:B16"/>
    <mergeCell ref="A3:B3"/>
    <mergeCell ref="A4:B4"/>
    <mergeCell ref="A5:B5"/>
    <mergeCell ref="A11:B12"/>
    <mergeCell ref="A8:B8"/>
    <mergeCell ref="A9:B9"/>
    <mergeCell ref="A10:B10"/>
  </mergeCells>
  <phoneticPr fontId="13" type="noConversion"/>
  <pageMargins left="0.51181102362204722" right="0.23622047244094491" top="0.51181102362204722" bottom="0.15748031496062992" header="0.19685039370078741" footer="0"/>
  <pageSetup paperSize="9" scale="88" orientation="portrait"/>
  <headerFooter alignWithMargins="0">
    <oddHeader>&amp;L&amp;"Arial,Standard"&amp;6Piano di formazione dell’ordinanza sulla formazione professionale di base
&amp;C&amp;"Arial,Standard"&amp;6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Line="0" autoPict="0">
                <anchor moveWithCells="1">
                  <from>
                    <xdr:col>2</xdr:col>
                    <xdr:colOff>38100</xdr:colOff>
                    <xdr:row>5</xdr:row>
                    <xdr:rowOff>25400</xdr:rowOff>
                  </from>
                  <to>
                    <xdr:col>2</xdr:col>
                    <xdr:colOff>342900</xdr:colOff>
                    <xdr:row>6</xdr:row>
                    <xdr:rowOff>25400</xdr:rowOff>
                  </to>
                </anchor>
              </controlPr>
            </control>
          </mc:Choice>
        </mc:AlternateContent>
        <mc:AlternateContent xmlns:mc="http://schemas.openxmlformats.org/markup-compatibility/2006">
          <mc:Choice Requires="x14">
            <control shapeId="20482" r:id="rId4" name="Check Box 2">
              <controlPr defaultSize="0" autoLine="0" autoPict="0">
                <anchor moveWithCells="1">
                  <from>
                    <xdr:col>2</xdr:col>
                    <xdr:colOff>38100</xdr:colOff>
                    <xdr:row>5</xdr:row>
                    <xdr:rowOff>203200</xdr:rowOff>
                  </from>
                  <to>
                    <xdr:col>2</xdr:col>
                    <xdr:colOff>342900</xdr:colOff>
                    <xdr:row>6</xdr:row>
                    <xdr:rowOff>203200</xdr:rowOff>
                  </to>
                </anchor>
              </controlPr>
            </control>
          </mc:Choice>
        </mc:AlternateContent>
        <mc:AlternateContent xmlns:mc="http://schemas.openxmlformats.org/markup-compatibility/2006">
          <mc:Choice Requires="x14">
            <control shapeId="20483" r:id="rId5" name="Check Box 3">
              <controlPr defaultSize="0" autoLine="0" autoPict="0">
                <anchor moveWithCells="1">
                  <from>
                    <xdr:col>4</xdr:col>
                    <xdr:colOff>38100</xdr:colOff>
                    <xdr:row>5</xdr:row>
                    <xdr:rowOff>25400</xdr:rowOff>
                  </from>
                  <to>
                    <xdr:col>4</xdr:col>
                    <xdr:colOff>342900</xdr:colOff>
                    <xdr:row>6</xdr:row>
                    <xdr:rowOff>25400</xdr:rowOff>
                  </to>
                </anchor>
              </controlPr>
            </control>
          </mc:Choice>
        </mc:AlternateContent>
        <mc:AlternateContent xmlns:mc="http://schemas.openxmlformats.org/markup-compatibility/2006">
          <mc:Choice Requires="x14">
            <control shapeId="20484" r:id="rId6" name="Check Box 4">
              <controlPr defaultSize="0" autoLine="0" autoPict="0">
                <anchor moveWithCells="1">
                  <from>
                    <xdr:col>4</xdr:col>
                    <xdr:colOff>38100</xdr:colOff>
                    <xdr:row>5</xdr:row>
                    <xdr:rowOff>203200</xdr:rowOff>
                  </from>
                  <to>
                    <xdr:col>4</xdr:col>
                    <xdr:colOff>342900</xdr:colOff>
                    <xdr:row>6</xdr:row>
                    <xdr:rowOff>203200</xdr:rowOff>
                  </to>
                </anchor>
              </controlPr>
            </control>
          </mc:Choice>
        </mc:AlternateContent>
        <mc:AlternateContent xmlns:mc="http://schemas.openxmlformats.org/markup-compatibility/2006">
          <mc:Choice Requires="x14">
            <control shapeId="20485" r:id="rId7" name="Check Box 5">
              <controlPr defaultSize="0" autoLine="0" autoPict="0">
                <anchor moveWithCells="1">
                  <from>
                    <xdr:col>7</xdr:col>
                    <xdr:colOff>38100</xdr:colOff>
                    <xdr:row>5</xdr:row>
                    <xdr:rowOff>25400</xdr:rowOff>
                  </from>
                  <to>
                    <xdr:col>7</xdr:col>
                    <xdr:colOff>330200</xdr:colOff>
                    <xdr:row>6</xdr:row>
                    <xdr:rowOff>25400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5"/>
  <sheetViews>
    <sheetView showGridLines="0" zoomScaleNormal="100" workbookViewId="0">
      <selection activeCell="C5" sqref="C5:K5"/>
    </sheetView>
  </sheetViews>
  <sheetFormatPr baseColWidth="10" defaultColWidth="9.83203125" defaultRowHeight="13" x14ac:dyDescent="0.15"/>
  <cols>
    <col min="1" max="1" width="6"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1" s="1" customFormat="1" ht="45" customHeight="1" thickBot="1" x14ac:dyDescent="0.2">
      <c r="A1" s="257" t="s">
        <v>60</v>
      </c>
      <c r="B1" s="258"/>
      <c r="C1" s="259"/>
      <c r="D1" s="259"/>
      <c r="E1" s="259"/>
      <c r="F1" s="259"/>
      <c r="G1" s="259"/>
      <c r="H1" s="259"/>
      <c r="I1" s="259"/>
      <c r="J1" s="259"/>
      <c r="K1" s="260"/>
    </row>
    <row r="2" spans="1:11" s="2" customFormat="1" ht="20" customHeight="1" x14ac:dyDescent="0.15">
      <c r="A2" s="193" t="s">
        <v>8</v>
      </c>
      <c r="B2" s="194"/>
      <c r="C2" s="307" t="str">
        <f>IF('1o sem. a'!C2="","",'1o sem. a'!C2:K2)</f>
        <v/>
      </c>
      <c r="D2" s="332"/>
      <c r="E2" s="332"/>
      <c r="F2" s="332"/>
      <c r="G2" s="332"/>
      <c r="H2" s="332"/>
      <c r="I2" s="332"/>
      <c r="J2" s="332"/>
      <c r="K2" s="333"/>
    </row>
    <row r="3" spans="1:11" s="2" customFormat="1" ht="20" customHeight="1" x14ac:dyDescent="0.15">
      <c r="A3" s="195" t="s">
        <v>9</v>
      </c>
      <c r="B3" s="196"/>
      <c r="C3" s="310" t="str">
        <f>IF('1o sem. a'!C3="","",'1o sem. a'!C3:K3)</f>
        <v/>
      </c>
      <c r="D3" s="334"/>
      <c r="E3" s="334"/>
      <c r="F3" s="334"/>
      <c r="G3" s="334"/>
      <c r="H3" s="334"/>
      <c r="I3" s="334"/>
      <c r="J3" s="334"/>
      <c r="K3" s="335"/>
    </row>
    <row r="4" spans="1:11" s="2" customFormat="1" ht="20" customHeight="1" x14ac:dyDescent="0.15">
      <c r="A4" s="195" t="s">
        <v>90</v>
      </c>
      <c r="B4" s="196"/>
      <c r="C4" s="310" t="str">
        <f>IF('1o sem. a'!C4="","",'1o sem. a'!C4:K4)</f>
        <v/>
      </c>
      <c r="D4" s="334"/>
      <c r="E4" s="334"/>
      <c r="F4" s="334"/>
      <c r="G4" s="334"/>
      <c r="H4" s="334"/>
      <c r="I4" s="334"/>
      <c r="J4" s="334"/>
      <c r="K4" s="335"/>
    </row>
    <row r="5" spans="1:11" s="2" customFormat="1" ht="20" customHeight="1" thickBot="1" x14ac:dyDescent="0.2">
      <c r="A5" s="197" t="s">
        <v>91</v>
      </c>
      <c r="B5" s="198"/>
      <c r="C5" s="254"/>
      <c r="D5" s="255"/>
      <c r="E5" s="255"/>
      <c r="F5" s="255"/>
      <c r="G5" s="255"/>
      <c r="H5" s="255"/>
      <c r="I5" s="255"/>
      <c r="J5" s="255"/>
      <c r="K5" s="256"/>
    </row>
    <row r="6" spans="1:11" s="2" customFormat="1" ht="20" customHeight="1" thickBot="1" x14ac:dyDescent="0.2">
      <c r="A6" s="175" t="s">
        <v>42</v>
      </c>
      <c r="B6" s="176"/>
      <c r="C6" s="218" t="s">
        <v>92</v>
      </c>
      <c r="D6" s="219"/>
      <c r="E6" s="261"/>
      <c r="F6" s="261"/>
      <c r="G6" s="261"/>
      <c r="H6" s="261"/>
      <c r="I6" s="261"/>
      <c r="J6" s="261"/>
      <c r="K6" s="262"/>
    </row>
    <row r="7" spans="1:11" s="2" customFormat="1" ht="25.5" customHeight="1" thickBot="1" x14ac:dyDescent="0.2">
      <c r="A7" s="175" t="s">
        <v>93</v>
      </c>
      <c r="B7" s="176"/>
      <c r="C7" s="209" t="s">
        <v>50</v>
      </c>
      <c r="D7" s="209"/>
      <c r="E7" s="209"/>
      <c r="F7" s="209"/>
      <c r="G7" s="209"/>
      <c r="H7" s="209"/>
      <c r="I7" s="209"/>
      <c r="J7" s="209"/>
      <c r="K7" s="210"/>
    </row>
    <row r="8" spans="1:11" s="2" customFormat="1" ht="37.5" customHeight="1" thickBot="1" x14ac:dyDescent="0.2">
      <c r="A8" s="175" t="s">
        <v>143</v>
      </c>
      <c r="B8" s="176"/>
      <c r="C8" s="213" t="s">
        <v>64</v>
      </c>
      <c r="D8" s="228"/>
      <c r="E8" s="72" t="s">
        <v>65</v>
      </c>
      <c r="F8" s="209" t="s">
        <v>45</v>
      </c>
      <c r="G8" s="209"/>
      <c r="H8" s="246"/>
      <c r="I8" s="246"/>
      <c r="J8" s="72" t="s">
        <v>46</v>
      </c>
      <c r="K8" s="73" t="s">
        <v>87</v>
      </c>
    </row>
    <row r="9" spans="1:11" s="2" customFormat="1" ht="45.75" customHeight="1" x14ac:dyDescent="0.15">
      <c r="A9" s="171" t="s">
        <v>101</v>
      </c>
      <c r="B9" s="172"/>
      <c r="C9" s="211" t="s">
        <v>122</v>
      </c>
      <c r="D9" s="211"/>
      <c r="E9" s="94">
        <v>10</v>
      </c>
      <c r="F9" s="247"/>
      <c r="G9" s="247"/>
      <c r="H9" s="247"/>
      <c r="I9" s="247"/>
      <c r="J9" s="36"/>
      <c r="K9" s="75" t="str">
        <f>IF(J9&gt;E9,"Fehler","")</f>
        <v/>
      </c>
    </row>
    <row r="10" spans="1:11" s="2" customFormat="1" ht="45.75" customHeight="1" x14ac:dyDescent="0.15">
      <c r="A10" s="178" t="s">
        <v>121</v>
      </c>
      <c r="B10" s="167"/>
      <c r="C10" s="200" t="s">
        <v>123</v>
      </c>
      <c r="D10" s="200"/>
      <c r="E10" s="95">
        <v>10</v>
      </c>
      <c r="F10" s="239"/>
      <c r="G10" s="239"/>
      <c r="H10" s="240"/>
      <c r="I10" s="240"/>
      <c r="J10" s="37"/>
      <c r="K10" s="74" t="str">
        <f>IF(J10&gt;E10,"Fehler","")</f>
        <v/>
      </c>
    </row>
    <row r="11" spans="1:11" s="2" customFormat="1" ht="45.75" customHeight="1" thickBot="1" x14ac:dyDescent="0.2">
      <c r="A11" s="179"/>
      <c r="B11" s="170"/>
      <c r="C11" s="212" t="s">
        <v>4</v>
      </c>
      <c r="D11" s="212"/>
      <c r="E11" s="96">
        <v>10</v>
      </c>
      <c r="F11" s="229"/>
      <c r="G11" s="229"/>
      <c r="H11" s="230"/>
      <c r="I11" s="230"/>
      <c r="J11" s="38"/>
      <c r="K11" s="76">
        <f>IF(J9&gt;E9,"Fehler",IF(J10&gt;E10,"Fehler",IF(J11&gt;E11,"Fehler",SUM(J9:J11))))</f>
        <v>0</v>
      </c>
    </row>
    <row r="12" spans="1:11" s="2" customFormat="1" ht="45.75" customHeight="1" x14ac:dyDescent="0.15">
      <c r="A12" s="164" t="s">
        <v>102</v>
      </c>
      <c r="B12" s="265"/>
      <c r="C12" s="199" t="s">
        <v>125</v>
      </c>
      <c r="D12" s="199"/>
      <c r="E12" s="97">
        <v>5</v>
      </c>
      <c r="F12" s="237"/>
      <c r="G12" s="237"/>
      <c r="H12" s="238"/>
      <c r="I12" s="238"/>
      <c r="J12" s="39"/>
      <c r="K12" s="75" t="str">
        <f>IF(J12&gt;E12,"Fehler","")</f>
        <v/>
      </c>
    </row>
    <row r="13" spans="1:11" s="2" customFormat="1" ht="45.75" customHeight="1" x14ac:dyDescent="0.15">
      <c r="A13" s="166" t="s">
        <v>104</v>
      </c>
      <c r="B13" s="167"/>
      <c r="C13" s="200" t="s">
        <v>126</v>
      </c>
      <c r="D13" s="200"/>
      <c r="E13" s="95">
        <v>5</v>
      </c>
      <c r="F13" s="239"/>
      <c r="G13" s="239"/>
      <c r="H13" s="240"/>
      <c r="I13" s="240"/>
      <c r="J13" s="37"/>
      <c r="K13" s="74" t="str">
        <f>IF(J13&gt;E13,"Fehler","")</f>
        <v/>
      </c>
    </row>
    <row r="14" spans="1:11" s="2" customFormat="1" ht="45.75" customHeight="1" x14ac:dyDescent="0.15">
      <c r="A14" s="168"/>
      <c r="B14" s="167"/>
      <c r="C14" s="200" t="s">
        <v>127</v>
      </c>
      <c r="D14" s="200"/>
      <c r="E14" s="95">
        <v>5</v>
      </c>
      <c r="F14" s="239"/>
      <c r="G14" s="239"/>
      <c r="H14" s="240"/>
      <c r="I14" s="240"/>
      <c r="J14" s="37"/>
      <c r="K14" s="74" t="str">
        <f>IF(J14&gt;E14,"Fehler","")</f>
        <v/>
      </c>
    </row>
    <row r="15" spans="1:11" s="2" customFormat="1" ht="45.75" customHeight="1" thickBot="1" x14ac:dyDescent="0.2">
      <c r="A15" s="169"/>
      <c r="B15" s="170"/>
      <c r="C15" s="206" t="s">
        <v>67</v>
      </c>
      <c r="D15" s="206"/>
      <c r="E15" s="98">
        <v>5</v>
      </c>
      <c r="F15" s="235"/>
      <c r="G15" s="235"/>
      <c r="H15" s="236"/>
      <c r="I15" s="236"/>
      <c r="J15" s="40"/>
      <c r="K15" s="76">
        <f>IF(J12&gt;E12,"Fehler",IF(J13&gt;E13,"Fehler",IF(J14&gt;E14,"Fehler",IF(J15&gt;E15,"Fehler",SUM(J12:J15)))))</f>
        <v>0</v>
      </c>
    </row>
    <row r="16" spans="1:11" s="2" customFormat="1" ht="45.75" customHeight="1" x14ac:dyDescent="0.15">
      <c r="A16" s="171" t="s">
        <v>88</v>
      </c>
      <c r="B16" s="172"/>
      <c r="C16" s="199" t="s">
        <v>68</v>
      </c>
      <c r="D16" s="199"/>
      <c r="E16" s="97">
        <v>5</v>
      </c>
      <c r="F16" s="241"/>
      <c r="G16" s="242"/>
      <c r="H16" s="243"/>
      <c r="I16" s="244"/>
      <c r="J16" s="39"/>
      <c r="K16" s="75" t="str">
        <f>IF(J16&gt;E16,"Fehler","")</f>
        <v/>
      </c>
    </row>
    <row r="17" spans="1:11" s="2" customFormat="1" ht="45.75" customHeight="1" thickBot="1" x14ac:dyDescent="0.2">
      <c r="A17" s="173" t="s">
        <v>146</v>
      </c>
      <c r="B17" s="170"/>
      <c r="C17" s="212" t="s">
        <v>147</v>
      </c>
      <c r="D17" s="212"/>
      <c r="E17" s="96">
        <v>5</v>
      </c>
      <c r="F17" s="231"/>
      <c r="G17" s="232"/>
      <c r="H17" s="233"/>
      <c r="I17" s="234"/>
      <c r="J17" s="38"/>
      <c r="K17" s="76">
        <f>IF(J16&gt;E16,"Fehler",IF(J17&gt;E17,"Fehler",SUM(J16:J17)))</f>
        <v>0</v>
      </c>
    </row>
    <row r="18" spans="1:11" s="2" customFormat="1" ht="45.75" customHeight="1" x14ac:dyDescent="0.15">
      <c r="A18" s="171" t="s">
        <v>89</v>
      </c>
      <c r="B18" s="172"/>
      <c r="C18" s="199" t="s">
        <v>32</v>
      </c>
      <c r="D18" s="199"/>
      <c r="E18" s="97">
        <v>5</v>
      </c>
      <c r="F18" s="237"/>
      <c r="G18" s="237"/>
      <c r="H18" s="237"/>
      <c r="I18" s="237"/>
      <c r="J18" s="39"/>
      <c r="K18" s="75" t="str">
        <f>IF(J18&gt;E18,"Fehler","")</f>
        <v/>
      </c>
    </row>
    <row r="19" spans="1:11" s="2" customFormat="1" ht="45.75" customHeight="1" thickBot="1" x14ac:dyDescent="0.2">
      <c r="A19" s="173" t="s">
        <v>146</v>
      </c>
      <c r="B19" s="170"/>
      <c r="C19" s="206" t="s">
        <v>33</v>
      </c>
      <c r="D19" s="206"/>
      <c r="E19" s="98">
        <v>5</v>
      </c>
      <c r="F19" s="235"/>
      <c r="G19" s="235"/>
      <c r="H19" s="235"/>
      <c r="I19" s="235"/>
      <c r="J19" s="40"/>
      <c r="K19" s="76">
        <f>IF(J18&gt;E18,"Fehler",IF(J19&gt;E19,"Fehler",SUM(J18:J19)))</f>
        <v>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0</v>
      </c>
      <c r="I20" s="86" t="s">
        <v>98</v>
      </c>
      <c r="J20" s="87" t="s">
        <v>149</v>
      </c>
      <c r="K20" s="88" t="str">
        <f>IF(H20="Fehler","Fehler",IF(SUM(K9:K19)=0,"",ROUND(SUM(((H20/70)*5)+1)*2,0)/2))</f>
        <v/>
      </c>
    </row>
    <row r="21" spans="1:11" s="2" customFormat="1" ht="23.25" customHeight="1" x14ac:dyDescent="0.15">
      <c r="A21" s="89" t="s">
        <v>99</v>
      </c>
      <c r="B21" s="306" t="str">
        <f>IF('1o sem. a'!$B$21="","",'1o sem. a'!$B$21:$D$21)</f>
        <v/>
      </c>
      <c r="C21" s="306"/>
      <c r="D21" s="306"/>
      <c r="E21" s="91"/>
      <c r="F21" s="92" t="s">
        <v>17</v>
      </c>
      <c r="G21" s="263"/>
      <c r="H21" s="264"/>
      <c r="I21" s="264"/>
      <c r="J21" s="264"/>
      <c r="K21" s="264"/>
    </row>
    <row r="22" spans="1:11" s="2" customFormat="1" ht="15" customHeight="1" x14ac:dyDescent="0.15">
      <c r="A22" s="89" t="s">
        <v>130</v>
      </c>
      <c r="B22" s="89"/>
      <c r="C22" s="89"/>
      <c r="D22" s="89"/>
      <c r="E22" s="90"/>
      <c r="F22" s="89" t="s">
        <v>100</v>
      </c>
      <c r="G22" s="89"/>
      <c r="H22" s="89"/>
      <c r="I22" s="89"/>
      <c r="J22" s="90"/>
      <c r="K22" s="90"/>
    </row>
    <row r="23" spans="1:11" s="44" customFormat="1" ht="24.75" customHeight="1" x14ac:dyDescent="0.15">
      <c r="A23" s="41" t="s">
        <v>134</v>
      </c>
      <c r="B23" s="41"/>
      <c r="C23" s="41"/>
      <c r="D23" s="41"/>
      <c r="E23" s="99"/>
      <c r="F23" s="41" t="s">
        <v>135</v>
      </c>
      <c r="G23" s="41"/>
      <c r="H23" s="41"/>
      <c r="I23" s="41"/>
      <c r="J23" s="43"/>
      <c r="K23" s="43"/>
    </row>
    <row r="24" spans="1:11" s="2" customFormat="1" ht="36.7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6:B6"/>
    <mergeCell ref="A7:B7"/>
    <mergeCell ref="A8:B8"/>
    <mergeCell ref="A9:B9"/>
    <mergeCell ref="A10:B11"/>
    <mergeCell ref="G21:K21"/>
    <mergeCell ref="A19:B19"/>
    <mergeCell ref="F16:I16"/>
    <mergeCell ref="B21:D21"/>
    <mergeCell ref="C7:K7"/>
    <mergeCell ref="C9:D9"/>
    <mergeCell ref="C10:D10"/>
    <mergeCell ref="C11:D11"/>
    <mergeCell ref="F8:I8"/>
    <mergeCell ref="F9:I9"/>
    <mergeCell ref="F10:I10"/>
    <mergeCell ref="E20:G20"/>
    <mergeCell ref="A12:B12"/>
    <mergeCell ref="A13:B15"/>
    <mergeCell ref="A16:B16"/>
    <mergeCell ref="A17:B17"/>
    <mergeCell ref="A18:B18"/>
    <mergeCell ref="C12:D12"/>
    <mergeCell ref="F11:I11"/>
    <mergeCell ref="F17:I17"/>
    <mergeCell ref="C8:D8"/>
    <mergeCell ref="C14:D14"/>
    <mergeCell ref="C15:D15"/>
    <mergeCell ref="F15:I15"/>
    <mergeCell ref="C16:D16"/>
    <mergeCell ref="C17:D17"/>
    <mergeCell ref="F12:I12"/>
    <mergeCell ref="F13:I13"/>
    <mergeCell ref="F14:I14"/>
    <mergeCell ref="C13:D13"/>
  </mergeCells>
  <phoneticPr fontId="13" type="noConversion"/>
  <pageMargins left="0.51181102362204722" right="0.23622047244094491" top="0.51181102362204722" bottom="0.15748031496062992" header="0.19685039370078741" footer="0"/>
  <pageSetup paperSize="9" scale="90" orientation="portrait"/>
  <headerFooter alignWithMargins="0">
    <oddHeader>&amp;L&amp;"Arial,Standard"&amp;6Piano di formazione dell’ordinanza sulla formazione professionale di base
&amp;C&amp;"Arial,Standard"&amp;6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Line="0" autoPict="0">
                <anchor moveWithCells="1">
                  <from>
                    <xdr:col>2</xdr:col>
                    <xdr:colOff>38100</xdr:colOff>
                    <xdr:row>5</xdr:row>
                    <xdr:rowOff>25400</xdr:rowOff>
                  </from>
                  <to>
                    <xdr:col>2</xdr:col>
                    <xdr:colOff>317500</xdr:colOff>
                    <xdr:row>5</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6"/>
  <sheetViews>
    <sheetView showGridLines="0" zoomScaleNormal="100" workbookViewId="0">
      <selection activeCell="C5" sqref="C5:K5"/>
    </sheetView>
  </sheetViews>
  <sheetFormatPr baseColWidth="10" defaultColWidth="9.83203125" defaultRowHeight="13" x14ac:dyDescent="0.15"/>
  <cols>
    <col min="1" max="1" width="5.5" style="29" customWidth="1"/>
    <col min="2" max="2" width="11.5" style="29" customWidth="1"/>
    <col min="3" max="3" width="9.1640625" style="29" customWidth="1"/>
    <col min="4" max="4" width="10.1640625" style="29" customWidth="1"/>
    <col min="5" max="5" width="8" style="30" customWidth="1"/>
    <col min="6" max="6" width="6.5" style="29" customWidth="1"/>
    <col min="7" max="7" width="7" style="29" customWidth="1"/>
    <col min="8" max="8" width="5.83203125" style="29" customWidth="1"/>
    <col min="9" max="9" width="11.1640625" style="29" customWidth="1"/>
    <col min="10" max="10" width="7.33203125" style="30" customWidth="1"/>
    <col min="11" max="11" width="5.5" style="30" customWidth="1"/>
    <col min="12" max="16384" width="9.83203125" style="29"/>
  </cols>
  <sheetData>
    <row r="1" spans="1:11" s="70" customFormat="1" ht="43.5" customHeight="1" thickBot="1" x14ac:dyDescent="0.2">
      <c r="A1" s="257" t="s">
        <v>133</v>
      </c>
      <c r="B1" s="258"/>
      <c r="C1" s="259"/>
      <c r="D1" s="259"/>
      <c r="E1" s="259"/>
      <c r="F1" s="259"/>
      <c r="G1" s="259"/>
      <c r="H1" s="259"/>
      <c r="I1" s="259"/>
      <c r="J1" s="259"/>
      <c r="K1" s="260"/>
    </row>
    <row r="2" spans="1:11" s="2" customFormat="1" ht="15" customHeight="1" x14ac:dyDescent="0.15">
      <c r="A2" s="193" t="s">
        <v>8</v>
      </c>
      <c r="B2" s="194"/>
      <c r="C2" s="307" t="str">
        <f>IF('1o sem. a'!C2="","",'1o sem. a'!C2:K2)</f>
        <v/>
      </c>
      <c r="D2" s="308"/>
      <c r="E2" s="308"/>
      <c r="F2" s="308"/>
      <c r="G2" s="308"/>
      <c r="H2" s="308"/>
      <c r="I2" s="308"/>
      <c r="J2" s="308"/>
      <c r="K2" s="309"/>
    </row>
    <row r="3" spans="1:11" s="2" customFormat="1" ht="15" customHeight="1" x14ac:dyDescent="0.15">
      <c r="A3" s="195" t="s">
        <v>9</v>
      </c>
      <c r="B3" s="196"/>
      <c r="C3" s="310" t="str">
        <f>IF('1o sem. a'!C3="","",'1o sem. a'!C3:K3)</f>
        <v/>
      </c>
      <c r="D3" s="311"/>
      <c r="E3" s="311"/>
      <c r="F3" s="311"/>
      <c r="G3" s="311"/>
      <c r="H3" s="311"/>
      <c r="I3" s="311"/>
      <c r="J3" s="311"/>
      <c r="K3" s="312"/>
    </row>
    <row r="4" spans="1:11" s="2" customFormat="1" ht="15" customHeight="1" x14ac:dyDescent="0.15">
      <c r="A4" s="195" t="s">
        <v>90</v>
      </c>
      <c r="B4" s="196"/>
      <c r="C4" s="310" t="str">
        <f>IF('1o sem. a'!C4="","",'1o sem. a'!C4:K4)</f>
        <v/>
      </c>
      <c r="D4" s="311"/>
      <c r="E4" s="311"/>
      <c r="F4" s="311"/>
      <c r="G4" s="311"/>
      <c r="H4" s="311"/>
      <c r="I4" s="311"/>
      <c r="J4" s="311"/>
      <c r="K4" s="312"/>
    </row>
    <row r="5" spans="1:11" s="2" customFormat="1" ht="15" customHeight="1" thickBot="1" x14ac:dyDescent="0.2">
      <c r="A5" s="197" t="s">
        <v>91</v>
      </c>
      <c r="B5" s="198"/>
      <c r="C5" s="279"/>
      <c r="D5" s="280"/>
      <c r="E5" s="280"/>
      <c r="F5" s="280"/>
      <c r="G5" s="280"/>
      <c r="H5" s="280"/>
      <c r="I5" s="280"/>
      <c r="J5" s="280"/>
      <c r="K5" s="294"/>
    </row>
    <row r="6" spans="1:11" s="2" customFormat="1" ht="17" customHeight="1" x14ac:dyDescent="0.15">
      <c r="A6" s="171" t="s">
        <v>42</v>
      </c>
      <c r="B6" s="338"/>
      <c r="C6" s="342" t="s">
        <v>95</v>
      </c>
      <c r="D6" s="343"/>
      <c r="E6" s="218" t="s">
        <v>94</v>
      </c>
      <c r="F6" s="219"/>
      <c r="G6" s="347"/>
      <c r="H6" s="218" t="s">
        <v>72</v>
      </c>
      <c r="I6" s="219"/>
      <c r="J6" s="219"/>
      <c r="K6" s="100"/>
    </row>
    <row r="7" spans="1:11" s="2" customFormat="1" ht="17" customHeight="1" thickBot="1" x14ac:dyDescent="0.2">
      <c r="A7" s="345"/>
      <c r="B7" s="346"/>
      <c r="C7" s="340" t="s">
        <v>52</v>
      </c>
      <c r="D7" s="344"/>
      <c r="E7" s="340" t="s">
        <v>73</v>
      </c>
      <c r="F7" s="341"/>
      <c r="G7" s="344"/>
      <c r="H7" s="340"/>
      <c r="I7" s="341"/>
      <c r="J7" s="341"/>
      <c r="K7" s="101"/>
    </row>
    <row r="8" spans="1:11" s="2" customFormat="1" ht="25.5" customHeight="1" thickBot="1" x14ac:dyDescent="0.2">
      <c r="A8" s="175" t="s">
        <v>93</v>
      </c>
      <c r="B8" s="176"/>
      <c r="C8" s="209" t="s">
        <v>50</v>
      </c>
      <c r="D8" s="209"/>
      <c r="E8" s="209"/>
      <c r="F8" s="209"/>
      <c r="G8" s="209"/>
      <c r="H8" s="209"/>
      <c r="I8" s="209"/>
      <c r="J8" s="209"/>
      <c r="K8" s="210"/>
    </row>
    <row r="9" spans="1:11" s="2" customFormat="1" ht="37.5" customHeight="1" thickBot="1" x14ac:dyDescent="0.2">
      <c r="A9" s="175" t="s">
        <v>143</v>
      </c>
      <c r="B9" s="176"/>
      <c r="C9" s="213" t="s">
        <v>64</v>
      </c>
      <c r="D9" s="228"/>
      <c r="E9" s="72" t="s">
        <v>65</v>
      </c>
      <c r="F9" s="209" t="s">
        <v>45</v>
      </c>
      <c r="G9" s="209"/>
      <c r="H9" s="246"/>
      <c r="I9" s="246"/>
      <c r="J9" s="72" t="s">
        <v>46</v>
      </c>
      <c r="K9" s="73" t="s">
        <v>87</v>
      </c>
    </row>
    <row r="10" spans="1:11" s="2" customFormat="1" ht="45.75" customHeight="1" x14ac:dyDescent="0.15">
      <c r="A10" s="171" t="s">
        <v>101</v>
      </c>
      <c r="B10" s="338"/>
      <c r="C10" s="211" t="s">
        <v>122</v>
      </c>
      <c r="D10" s="211"/>
      <c r="E10" s="94">
        <v>10</v>
      </c>
      <c r="F10" s="284"/>
      <c r="G10" s="285"/>
      <c r="H10" s="285"/>
      <c r="I10" s="286"/>
      <c r="J10" s="36"/>
      <c r="K10" s="75" t="str">
        <f>IF(J10&gt;E10,"Fehler","")</f>
        <v/>
      </c>
    </row>
    <row r="11" spans="1:11" s="2" customFormat="1" ht="45.75" customHeight="1" x14ac:dyDescent="0.15">
      <c r="A11" s="178" t="s">
        <v>121</v>
      </c>
      <c r="B11" s="167"/>
      <c r="C11" s="200" t="s">
        <v>123</v>
      </c>
      <c r="D11" s="200"/>
      <c r="E11" s="95">
        <v>10</v>
      </c>
      <c r="F11" s="276"/>
      <c r="G11" s="277"/>
      <c r="H11" s="277" t="s">
        <v>81</v>
      </c>
      <c r="I11" s="278"/>
      <c r="J11" s="37"/>
      <c r="K11" s="74" t="str">
        <f>IF(J11&gt;E11,"Fehler","")</f>
        <v/>
      </c>
    </row>
    <row r="12" spans="1:11" s="2" customFormat="1" ht="45.75" customHeight="1" thickBot="1" x14ac:dyDescent="0.2">
      <c r="A12" s="179"/>
      <c r="B12" s="170"/>
      <c r="C12" s="212" t="s">
        <v>4</v>
      </c>
      <c r="D12" s="212"/>
      <c r="E12" s="96">
        <v>10</v>
      </c>
      <c r="F12" s="279"/>
      <c r="G12" s="280"/>
      <c r="H12" s="280"/>
      <c r="I12" s="281"/>
      <c r="J12" s="38"/>
      <c r="K12" s="76">
        <f>IF(J10&gt;E10,"Fehler",IF(J11&gt;E11,"Fehler",IF(J12&gt;E12,"Fehler",SUM(J10:J12))))</f>
        <v>0</v>
      </c>
    </row>
    <row r="13" spans="1:11" s="2" customFormat="1" ht="45.75" customHeight="1" x14ac:dyDescent="0.15">
      <c r="A13" s="164" t="s">
        <v>132</v>
      </c>
      <c r="B13" s="348"/>
      <c r="C13" s="199" t="s">
        <v>125</v>
      </c>
      <c r="D13" s="199"/>
      <c r="E13" s="97">
        <v>5</v>
      </c>
      <c r="F13" s="289"/>
      <c r="G13" s="290"/>
      <c r="H13" s="290"/>
      <c r="I13" s="291"/>
      <c r="J13" s="39"/>
      <c r="K13" s="75" t="str">
        <f>IF(J13&gt;E13,"Fehler","")</f>
        <v/>
      </c>
    </row>
    <row r="14" spans="1:11" s="2" customFormat="1" ht="45.75" customHeight="1" x14ac:dyDescent="0.15">
      <c r="A14" s="166" t="s">
        <v>124</v>
      </c>
      <c r="B14" s="336"/>
      <c r="C14" s="200" t="s">
        <v>126</v>
      </c>
      <c r="D14" s="200"/>
      <c r="E14" s="95">
        <v>5</v>
      </c>
      <c r="F14" s="276"/>
      <c r="G14" s="277"/>
      <c r="H14" s="277"/>
      <c r="I14" s="278"/>
      <c r="J14" s="37"/>
      <c r="K14" s="74" t="str">
        <f>IF(J14&gt;E14,"Fehler","")</f>
        <v/>
      </c>
    </row>
    <row r="15" spans="1:11" s="2" customFormat="1" ht="45.75" customHeight="1" x14ac:dyDescent="0.15">
      <c r="A15" s="166"/>
      <c r="B15" s="336"/>
      <c r="C15" s="200" t="s">
        <v>127</v>
      </c>
      <c r="D15" s="200"/>
      <c r="E15" s="95">
        <v>5</v>
      </c>
      <c r="F15" s="276"/>
      <c r="G15" s="277"/>
      <c r="H15" s="277"/>
      <c r="I15" s="278"/>
      <c r="J15" s="37"/>
      <c r="K15" s="74" t="str">
        <f>IF(J15&gt;E15,"Fehler","")</f>
        <v/>
      </c>
    </row>
    <row r="16" spans="1:11" s="2" customFormat="1" ht="45.75" customHeight="1" thickBot="1" x14ac:dyDescent="0.2">
      <c r="A16" s="179"/>
      <c r="B16" s="337"/>
      <c r="C16" s="206" t="s">
        <v>67</v>
      </c>
      <c r="D16" s="206"/>
      <c r="E16" s="98">
        <v>5</v>
      </c>
      <c r="F16" s="279"/>
      <c r="G16" s="280"/>
      <c r="H16" s="280"/>
      <c r="I16" s="281"/>
      <c r="J16" s="40"/>
      <c r="K16" s="76">
        <f>IF(J13&gt;E13,"Fehler",IF(J14&gt;E14,"Fehler",IF(J15&gt;E15,"Fehler",IF(J16&gt;E16,"Fehler",SUM(J13:J16)))))</f>
        <v>0</v>
      </c>
    </row>
    <row r="17" spans="1:11" s="2" customFormat="1" ht="45.75" customHeight="1" x14ac:dyDescent="0.15">
      <c r="A17" s="171" t="s">
        <v>88</v>
      </c>
      <c r="B17" s="338"/>
      <c r="C17" s="199" t="s">
        <v>68</v>
      </c>
      <c r="D17" s="199"/>
      <c r="E17" s="97">
        <v>5</v>
      </c>
      <c r="F17" s="289"/>
      <c r="G17" s="290"/>
      <c r="H17" s="290"/>
      <c r="I17" s="291"/>
      <c r="J17" s="39"/>
      <c r="K17" s="75" t="str">
        <f>IF(J17&gt;E17,"Fehler","")</f>
        <v/>
      </c>
    </row>
    <row r="18" spans="1:11" s="2" customFormat="1" ht="45.75" customHeight="1" thickBot="1" x14ac:dyDescent="0.2">
      <c r="A18" s="173" t="s">
        <v>146</v>
      </c>
      <c r="B18" s="339"/>
      <c r="C18" s="212" t="s">
        <v>118</v>
      </c>
      <c r="D18" s="212"/>
      <c r="E18" s="96">
        <v>5</v>
      </c>
      <c r="F18" s="279"/>
      <c r="G18" s="280"/>
      <c r="H18" s="280"/>
      <c r="I18" s="281"/>
      <c r="J18" s="38"/>
      <c r="K18" s="76">
        <f>IF(J17&gt;E17,"Fehler",IF(J18&gt;E18,"Fehler",SUM(J17:J18)))</f>
        <v>0</v>
      </c>
    </row>
    <row r="19" spans="1:11" s="2" customFormat="1" ht="45.75" customHeight="1" x14ac:dyDescent="0.15">
      <c r="A19" s="171" t="s">
        <v>31</v>
      </c>
      <c r="B19" s="338"/>
      <c r="C19" s="199" t="s">
        <v>32</v>
      </c>
      <c r="D19" s="199"/>
      <c r="E19" s="97">
        <v>5</v>
      </c>
      <c r="F19" s="289"/>
      <c r="G19" s="290"/>
      <c r="H19" s="290"/>
      <c r="I19" s="291"/>
      <c r="J19" s="39"/>
      <c r="K19" s="75" t="str">
        <f>IF(J19&gt;E19,"Fehler","")</f>
        <v/>
      </c>
    </row>
    <row r="20" spans="1:11" s="2" customFormat="1" ht="45.75" customHeight="1" thickBot="1" x14ac:dyDescent="0.2">
      <c r="A20" s="173" t="s">
        <v>146</v>
      </c>
      <c r="B20" s="339"/>
      <c r="C20" s="206" t="s">
        <v>33</v>
      </c>
      <c r="D20" s="206"/>
      <c r="E20" s="98">
        <v>5</v>
      </c>
      <c r="F20" s="279"/>
      <c r="G20" s="280"/>
      <c r="H20" s="280"/>
      <c r="I20" s="281"/>
      <c r="J20" s="40"/>
      <c r="K20" s="76">
        <f>IF(J19&gt;E19,"Fehler",IF(J20&gt;E20,"Fehler",SUM(J19:J20)))</f>
        <v>0</v>
      </c>
    </row>
    <row r="21" spans="1:11" s="2" customFormat="1" ht="16.5" customHeight="1" thickBot="1" x14ac:dyDescent="0.2">
      <c r="A21" s="203" t="s">
        <v>148</v>
      </c>
      <c r="B21" s="204"/>
      <c r="C21" s="204"/>
      <c r="D21" s="83" t="s">
        <v>97</v>
      </c>
      <c r="E21" s="162" t="s">
        <v>151</v>
      </c>
      <c r="F21" s="204"/>
      <c r="G21" s="204"/>
      <c r="H21" s="85">
        <f>IF(K12="Fehler","Fehler",IF(K16="Fehler","Fehler",IF(K18="Fehler","Fehler",IF(K20="Fehler","Fehler",SUM(J10:J20)))))</f>
        <v>0</v>
      </c>
      <c r="I21" s="86" t="s">
        <v>98</v>
      </c>
      <c r="J21" s="87" t="s">
        <v>149</v>
      </c>
      <c r="K21" s="88" t="str">
        <f>IF(H21="Fehler","Fehler",IF(SUM(K10:K20)=0,"",ROUND(SUM(((H21/70)*5)+1)*2,0)/2))</f>
        <v/>
      </c>
    </row>
    <row r="22" spans="1:11" s="2" customFormat="1" ht="26.25" customHeight="1" x14ac:dyDescent="0.15">
      <c r="A22" s="89" t="s">
        <v>99</v>
      </c>
      <c r="B22" s="306" t="str">
        <f>IF('1o sem. a'!$B$21="","",'1o sem. a'!$B$21:$D$21)</f>
        <v/>
      </c>
      <c r="C22" s="306"/>
      <c r="D22" s="306"/>
      <c r="E22" s="91"/>
      <c r="F22" s="92" t="s">
        <v>129</v>
      </c>
      <c r="G22" s="263"/>
      <c r="H22" s="263"/>
      <c r="I22" s="263"/>
      <c r="J22" s="263"/>
      <c r="K22" s="263"/>
    </row>
    <row r="23" spans="1:11" s="2" customFormat="1" ht="15" customHeight="1" x14ac:dyDescent="0.15">
      <c r="A23" s="89" t="s">
        <v>130</v>
      </c>
      <c r="B23" s="89"/>
      <c r="C23" s="89"/>
      <c r="D23" s="89"/>
      <c r="E23" s="90"/>
      <c r="F23" s="89" t="s">
        <v>100</v>
      </c>
      <c r="G23" s="89"/>
      <c r="H23" s="89"/>
      <c r="I23" s="89"/>
      <c r="J23" s="90"/>
      <c r="K23" s="90"/>
    </row>
    <row r="24" spans="1:11" s="44" customFormat="1" ht="24.75" customHeight="1" x14ac:dyDescent="0.15">
      <c r="A24" s="41" t="s">
        <v>136</v>
      </c>
      <c r="B24" s="41"/>
      <c r="C24" s="41"/>
      <c r="D24" s="41"/>
      <c r="E24" s="99"/>
      <c r="F24" s="41" t="s">
        <v>137</v>
      </c>
      <c r="G24" s="41"/>
      <c r="H24" s="41"/>
      <c r="I24" s="41"/>
      <c r="J24" s="43"/>
      <c r="K24" s="43"/>
    </row>
    <row r="25" spans="1:11" s="2" customFormat="1" ht="36.75" customHeight="1" x14ac:dyDescent="0.15">
      <c r="A25" s="201" t="s">
        <v>114</v>
      </c>
      <c r="B25" s="201"/>
      <c r="C25" s="202"/>
      <c r="D25" s="202"/>
      <c r="E25" s="202"/>
      <c r="F25" s="202"/>
      <c r="G25" s="202"/>
      <c r="H25" s="202"/>
      <c r="I25" s="202"/>
      <c r="J25" s="202"/>
      <c r="K25" s="202"/>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A53" s="26"/>
      <c r="B53" s="26"/>
      <c r="C53" s="26"/>
      <c r="D53" s="26"/>
      <c r="E53" s="27"/>
      <c r="F53" s="26"/>
      <c r="G53" s="26"/>
      <c r="H53" s="26"/>
      <c r="I53" s="26"/>
      <c r="J53" s="27"/>
      <c r="K53" s="27"/>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row r="66" spans="5:11" s="2" customFormat="1" x14ac:dyDescent="0.15">
      <c r="E66" s="28"/>
      <c r="J66" s="28"/>
      <c r="K66" s="28"/>
    </row>
  </sheetData>
  <sheetProtection sheet="1" objects="1" scenarios="1" formatCells="0" formatColumns="0" formatRows="0" sort="0"/>
  <mergeCells count="56">
    <mergeCell ref="A3:B3"/>
    <mergeCell ref="A4:B4"/>
    <mergeCell ref="A5:B5"/>
    <mergeCell ref="A11:B12"/>
    <mergeCell ref="A8:B8"/>
    <mergeCell ref="A9:B9"/>
    <mergeCell ref="A10:B10"/>
    <mergeCell ref="A6:B7"/>
    <mergeCell ref="F17:I17"/>
    <mergeCell ref="C8:K8"/>
    <mergeCell ref="C12:D12"/>
    <mergeCell ref="F14:I14"/>
    <mergeCell ref="A14:B16"/>
    <mergeCell ref="A13:B13"/>
    <mergeCell ref="A25:K25"/>
    <mergeCell ref="A21:C21"/>
    <mergeCell ref="C19:D19"/>
    <mergeCell ref="C20:D20"/>
    <mergeCell ref="F19:I19"/>
    <mergeCell ref="F20:I20"/>
    <mergeCell ref="A20:B20"/>
    <mergeCell ref="A19:B19"/>
    <mergeCell ref="E21:G21"/>
    <mergeCell ref="B22:D22"/>
    <mergeCell ref="G22:K22"/>
    <mergeCell ref="A1:K1"/>
    <mergeCell ref="H6:J6"/>
    <mergeCell ref="H7:J7"/>
    <mergeCell ref="C6:D6"/>
    <mergeCell ref="C7:D7"/>
    <mergeCell ref="C5:K5"/>
    <mergeCell ref="A2:B2"/>
    <mergeCell ref="A17:B17"/>
    <mergeCell ref="A18:B18"/>
    <mergeCell ref="F18:I18"/>
    <mergeCell ref="C2:K2"/>
    <mergeCell ref="C3:K3"/>
    <mergeCell ref="C4:K4"/>
    <mergeCell ref="C17:D17"/>
    <mergeCell ref="C18:D18"/>
    <mergeCell ref="C15:D15"/>
    <mergeCell ref="C16:D16"/>
    <mergeCell ref="C13:D13"/>
    <mergeCell ref="C14:D14"/>
    <mergeCell ref="F16:I16"/>
    <mergeCell ref="F13:I13"/>
    <mergeCell ref="F15:I15"/>
    <mergeCell ref="F12:I12"/>
    <mergeCell ref="F9:I9"/>
    <mergeCell ref="F10:I10"/>
    <mergeCell ref="F11:I11"/>
    <mergeCell ref="C9:D9"/>
    <mergeCell ref="C10:D10"/>
    <mergeCell ref="C11:D11"/>
    <mergeCell ref="E6:G6"/>
    <mergeCell ref="E7:G7"/>
  </mergeCells>
  <phoneticPr fontId="13" type="noConversion"/>
  <pageMargins left="0.51181102362204722" right="0.23622047244094491" top="0.51181102362204722" bottom="0.15748031496062992" header="0.19685039370078741" footer="0"/>
  <pageSetup paperSize="9" scale="88"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1505" r:id="rId3" name="Check Box 1">
              <controlPr defaultSize="0" autoLine="0" autoPict="0">
                <anchor moveWithCells="1">
                  <from>
                    <xdr:col>2</xdr:col>
                    <xdr:colOff>38100</xdr:colOff>
                    <xdr:row>5</xdr:row>
                    <xdr:rowOff>25400</xdr:rowOff>
                  </from>
                  <to>
                    <xdr:col>2</xdr:col>
                    <xdr:colOff>342900</xdr:colOff>
                    <xdr:row>6</xdr:row>
                    <xdr:rowOff>25400</xdr:rowOff>
                  </to>
                </anchor>
              </controlPr>
            </control>
          </mc:Choice>
        </mc:AlternateContent>
        <mc:AlternateContent xmlns:mc="http://schemas.openxmlformats.org/markup-compatibility/2006">
          <mc:Choice Requires="x14">
            <control shapeId="21506" r:id="rId4" name="Check Box 2">
              <controlPr defaultSize="0" autoLine="0" autoPict="0">
                <anchor moveWithCells="1">
                  <from>
                    <xdr:col>2</xdr:col>
                    <xdr:colOff>38100</xdr:colOff>
                    <xdr:row>5</xdr:row>
                    <xdr:rowOff>203200</xdr:rowOff>
                  </from>
                  <to>
                    <xdr:col>2</xdr:col>
                    <xdr:colOff>342900</xdr:colOff>
                    <xdr:row>6</xdr:row>
                    <xdr:rowOff>203200</xdr:rowOff>
                  </to>
                </anchor>
              </controlPr>
            </control>
          </mc:Choice>
        </mc:AlternateContent>
        <mc:AlternateContent xmlns:mc="http://schemas.openxmlformats.org/markup-compatibility/2006">
          <mc:Choice Requires="x14">
            <control shapeId="21507" r:id="rId5" name="Check Box 3">
              <controlPr defaultSize="0" autoLine="0" autoPict="0">
                <anchor moveWithCells="1">
                  <from>
                    <xdr:col>4</xdr:col>
                    <xdr:colOff>38100</xdr:colOff>
                    <xdr:row>5</xdr:row>
                    <xdr:rowOff>25400</xdr:rowOff>
                  </from>
                  <to>
                    <xdr:col>4</xdr:col>
                    <xdr:colOff>342900</xdr:colOff>
                    <xdr:row>6</xdr:row>
                    <xdr:rowOff>25400</xdr:rowOff>
                  </to>
                </anchor>
              </controlPr>
            </control>
          </mc:Choice>
        </mc:AlternateContent>
        <mc:AlternateContent xmlns:mc="http://schemas.openxmlformats.org/markup-compatibility/2006">
          <mc:Choice Requires="x14">
            <control shapeId="21508" r:id="rId6" name="Check Box 4">
              <controlPr defaultSize="0" autoLine="0" autoPict="0">
                <anchor moveWithCells="1">
                  <from>
                    <xdr:col>4</xdr:col>
                    <xdr:colOff>38100</xdr:colOff>
                    <xdr:row>5</xdr:row>
                    <xdr:rowOff>203200</xdr:rowOff>
                  </from>
                  <to>
                    <xdr:col>4</xdr:col>
                    <xdr:colOff>342900</xdr:colOff>
                    <xdr:row>6</xdr:row>
                    <xdr:rowOff>203200</xdr:rowOff>
                  </to>
                </anchor>
              </controlPr>
            </control>
          </mc:Choice>
        </mc:AlternateContent>
        <mc:AlternateContent xmlns:mc="http://schemas.openxmlformats.org/markup-compatibility/2006">
          <mc:Choice Requires="x14">
            <control shapeId="21509" r:id="rId7" name="Check Box 5">
              <controlPr defaultSize="0" autoLine="0" autoPict="0">
                <anchor moveWithCells="1">
                  <from>
                    <xdr:col>7</xdr:col>
                    <xdr:colOff>38100</xdr:colOff>
                    <xdr:row>5</xdr:row>
                    <xdr:rowOff>25400</xdr:rowOff>
                  </from>
                  <to>
                    <xdr:col>7</xdr:col>
                    <xdr:colOff>330200</xdr:colOff>
                    <xdr:row>6</xdr:row>
                    <xdr:rowOff>25400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10"/>
  <sheetViews>
    <sheetView showGridLines="0" zoomScaleNormal="100" workbookViewId="0">
      <selection activeCell="H9" sqref="H9"/>
    </sheetView>
  </sheetViews>
  <sheetFormatPr baseColWidth="10" defaultColWidth="9.33203125" defaultRowHeight="13" x14ac:dyDescent="0.15"/>
  <cols>
    <col min="1" max="1" width="5.33203125" style="68" customWidth="1"/>
    <col min="2" max="2" width="10.83203125" style="68" customWidth="1"/>
    <col min="3" max="3" width="9.1640625" style="69" customWidth="1"/>
    <col min="4" max="4" width="9.1640625" style="68" customWidth="1"/>
    <col min="5" max="5" width="9.1640625" style="69" customWidth="1"/>
    <col min="6" max="9" width="9.1640625" style="68" customWidth="1"/>
    <col min="10" max="11" width="9.33203125" style="68" hidden="1" customWidth="1"/>
    <col min="12" max="16384" width="9.33203125" style="68"/>
  </cols>
  <sheetData>
    <row r="1" spans="1:11" s="71" customFormat="1" ht="39.75" customHeight="1" thickBot="1" x14ac:dyDescent="0.2">
      <c r="A1" s="257" t="s">
        <v>85</v>
      </c>
      <c r="B1" s="375"/>
      <c r="C1" s="376"/>
      <c r="D1" s="376"/>
      <c r="E1" s="376"/>
      <c r="F1" s="376"/>
      <c r="G1" s="376"/>
      <c r="H1" s="376"/>
      <c r="I1" s="377"/>
    </row>
    <row r="2" spans="1:11" s="60" customFormat="1" ht="24.75" customHeight="1" x14ac:dyDescent="0.15">
      <c r="A2" s="349" t="s">
        <v>8</v>
      </c>
      <c r="B2" s="350"/>
      <c r="C2" s="307" t="str">
        <f>IF('1o sem. a'!C2="","",'1o sem. a'!C2:K2)</f>
        <v/>
      </c>
      <c r="D2" s="332"/>
      <c r="E2" s="332"/>
      <c r="F2" s="332"/>
      <c r="G2" s="332"/>
      <c r="H2" s="332"/>
      <c r="I2" s="333"/>
      <c r="J2" s="102"/>
      <c r="K2" s="102"/>
    </row>
    <row r="3" spans="1:11" s="60" customFormat="1" ht="24.75" customHeight="1" x14ac:dyDescent="0.15">
      <c r="A3" s="351" t="s">
        <v>9</v>
      </c>
      <c r="B3" s="352"/>
      <c r="C3" s="310" t="str">
        <f>IF('1o sem. a'!C3="","",'1o sem. a'!C3:K3)</f>
        <v/>
      </c>
      <c r="D3" s="334"/>
      <c r="E3" s="334"/>
      <c r="F3" s="334"/>
      <c r="G3" s="334"/>
      <c r="H3" s="334"/>
      <c r="I3" s="335"/>
      <c r="J3" s="102"/>
      <c r="K3" s="102"/>
    </row>
    <row r="4" spans="1:11" s="60" customFormat="1" ht="24.75" customHeight="1" thickBot="1" x14ac:dyDescent="0.2">
      <c r="A4" s="353" t="s">
        <v>90</v>
      </c>
      <c r="B4" s="354"/>
      <c r="C4" s="389" t="str">
        <f>IF('1o sem. a'!C4="","",'1o sem. a'!C4:K4)</f>
        <v/>
      </c>
      <c r="D4" s="390"/>
      <c r="E4" s="390"/>
      <c r="F4" s="390"/>
      <c r="G4" s="390"/>
      <c r="H4" s="390"/>
      <c r="I4" s="391"/>
      <c r="J4" s="102"/>
      <c r="K4" s="102"/>
    </row>
    <row r="5" spans="1:11" s="60" customFormat="1" ht="20" customHeight="1" thickBot="1" x14ac:dyDescent="0.2">
      <c r="A5" s="82"/>
      <c r="B5" s="82"/>
      <c r="C5" s="84"/>
      <c r="D5" s="103"/>
      <c r="E5" s="104"/>
      <c r="F5" s="103"/>
      <c r="G5" s="103"/>
      <c r="H5" s="103"/>
      <c r="I5" s="103"/>
      <c r="J5" s="102"/>
      <c r="K5" s="102"/>
    </row>
    <row r="6" spans="1:11" s="60" customFormat="1" ht="24.75" customHeight="1" x14ac:dyDescent="0.15">
      <c r="A6" s="349" t="s">
        <v>131</v>
      </c>
      <c r="B6" s="378"/>
      <c r="C6" s="379"/>
      <c r="D6" s="379"/>
      <c r="E6" s="379"/>
      <c r="F6" s="379"/>
      <c r="G6" s="379"/>
      <c r="H6" s="379"/>
      <c r="I6" s="380"/>
      <c r="J6" s="102"/>
      <c r="K6" s="102"/>
    </row>
    <row r="7" spans="1:11" s="60" customFormat="1" ht="20" customHeight="1" x14ac:dyDescent="0.15">
      <c r="A7" s="384" t="s">
        <v>20</v>
      </c>
      <c r="B7" s="385"/>
      <c r="C7" s="386"/>
      <c r="D7" s="381" t="s">
        <v>22</v>
      </c>
      <c r="E7" s="364" t="s">
        <v>23</v>
      </c>
      <c r="F7" s="366" t="s">
        <v>24</v>
      </c>
      <c r="G7" s="367"/>
      <c r="H7" s="364" t="s">
        <v>22</v>
      </c>
      <c r="I7" s="382" t="s">
        <v>23</v>
      </c>
      <c r="J7" s="102"/>
      <c r="K7" s="102"/>
    </row>
    <row r="8" spans="1:11" s="60" customFormat="1" ht="20" customHeight="1" thickBot="1" x14ac:dyDescent="0.2">
      <c r="A8" s="387" t="s">
        <v>21</v>
      </c>
      <c r="B8" s="339"/>
      <c r="C8" s="388"/>
      <c r="D8" s="364"/>
      <c r="E8" s="365"/>
      <c r="F8" s="368" t="s">
        <v>21</v>
      </c>
      <c r="G8" s="369"/>
      <c r="H8" s="365"/>
      <c r="I8" s="383"/>
      <c r="J8" s="102"/>
      <c r="K8" s="102"/>
    </row>
    <row r="9" spans="1:11" s="60" customFormat="1" ht="20" customHeight="1" x14ac:dyDescent="0.15">
      <c r="A9" s="371" t="s">
        <v>25</v>
      </c>
      <c r="B9" s="370"/>
      <c r="C9" s="372"/>
      <c r="D9" s="97">
        <v>1</v>
      </c>
      <c r="E9" s="118" t="str">
        <f>IF('1o sem. a'!$G$21="","",'1o sem. a'!$G$21)</f>
        <v/>
      </c>
      <c r="F9" s="370" t="s">
        <v>77</v>
      </c>
      <c r="G9" s="350"/>
      <c r="H9" s="39"/>
      <c r="I9" s="61"/>
      <c r="J9" s="102"/>
      <c r="K9" s="102"/>
    </row>
    <row r="10" spans="1:11" s="60" customFormat="1" ht="20" customHeight="1" x14ac:dyDescent="0.15">
      <c r="A10" s="373" t="s">
        <v>26</v>
      </c>
      <c r="B10" s="363"/>
      <c r="C10" s="374"/>
      <c r="D10" s="95">
        <v>2</v>
      </c>
      <c r="E10" s="119" t="str">
        <f>IF('2o sem. a'!$G$21="","",'2o sem. a'!$G$21)</f>
        <v/>
      </c>
      <c r="F10" s="363" t="s">
        <v>78</v>
      </c>
      <c r="G10" s="352"/>
      <c r="H10" s="37"/>
      <c r="I10" s="62"/>
      <c r="J10" s="102"/>
      <c r="K10" s="102"/>
    </row>
    <row r="11" spans="1:11" s="60" customFormat="1" ht="20" customHeight="1" x14ac:dyDescent="0.15">
      <c r="A11" s="373" t="s">
        <v>27</v>
      </c>
      <c r="B11" s="363"/>
      <c r="C11" s="374"/>
      <c r="D11" s="95">
        <v>3</v>
      </c>
      <c r="E11" s="119" t="str">
        <f>IF('3o sem. a'!$G$21="","",'3o sem. a'!$G$21)</f>
        <v/>
      </c>
      <c r="F11" s="363" t="s">
        <v>36</v>
      </c>
      <c r="G11" s="352"/>
      <c r="H11" s="37"/>
      <c r="I11" s="62"/>
      <c r="J11" s="102"/>
      <c r="K11" s="102"/>
    </row>
    <row r="12" spans="1:11" s="60" customFormat="1" ht="20" customHeight="1" x14ac:dyDescent="0.15">
      <c r="A12" s="373" t="s">
        <v>28</v>
      </c>
      <c r="B12" s="363"/>
      <c r="C12" s="374"/>
      <c r="D12" s="95">
        <v>4</v>
      </c>
      <c r="E12" s="119" t="str">
        <f>IF('4o sem. a'!$G$21="","",'4o sem. a'!$G$21)</f>
        <v/>
      </c>
      <c r="F12" s="363" t="s">
        <v>30</v>
      </c>
      <c r="G12" s="352"/>
      <c r="H12" s="37"/>
      <c r="I12" s="62"/>
      <c r="J12" s="102"/>
      <c r="K12" s="102"/>
    </row>
    <row r="13" spans="1:11" s="60" customFormat="1" ht="20" customHeight="1" thickBot="1" x14ac:dyDescent="0.2">
      <c r="A13" s="360" t="s">
        <v>29</v>
      </c>
      <c r="B13" s="361"/>
      <c r="C13" s="362"/>
      <c r="D13" s="98">
        <v>5</v>
      </c>
      <c r="E13" s="120" t="str">
        <f>IF('5o sem. a'!$G$21="","",'5o sem. a'!$G$21)</f>
        <v/>
      </c>
      <c r="F13" s="361" t="s">
        <v>38</v>
      </c>
      <c r="G13" s="354"/>
      <c r="H13" s="40"/>
      <c r="I13" s="63"/>
      <c r="J13" s="102"/>
      <c r="K13" s="102"/>
    </row>
    <row r="14" spans="1:11" s="60" customFormat="1" ht="20" customHeight="1" thickBot="1" x14ac:dyDescent="0.2">
      <c r="A14" s="105"/>
      <c r="B14" s="105"/>
      <c r="C14" s="106"/>
      <c r="D14" s="107"/>
      <c r="E14" s="106"/>
      <c r="F14" s="107"/>
      <c r="G14" s="107"/>
      <c r="H14" s="107"/>
      <c r="I14" s="107"/>
      <c r="J14" s="102"/>
      <c r="K14" s="102"/>
    </row>
    <row r="15" spans="1:11" s="60" customFormat="1" ht="30.75" customHeight="1" x14ac:dyDescent="0.15">
      <c r="A15" s="397" t="s">
        <v>19</v>
      </c>
      <c r="B15" s="398"/>
      <c r="C15" s="398"/>
      <c r="D15" s="398"/>
      <c r="E15" s="398"/>
      <c r="F15" s="398"/>
      <c r="G15" s="398"/>
      <c r="H15" s="398"/>
      <c r="I15" s="399"/>
      <c r="J15" s="102"/>
      <c r="K15" s="102"/>
    </row>
    <row r="16" spans="1:11" s="60" customFormat="1" ht="20" customHeight="1" x14ac:dyDescent="0.15">
      <c r="A16" s="373"/>
      <c r="B16" s="396"/>
      <c r="C16" s="374"/>
      <c r="D16" s="374"/>
      <c r="E16" s="393" t="s">
        <v>55</v>
      </c>
      <c r="F16" s="394"/>
      <c r="G16" s="394"/>
      <c r="H16" s="394"/>
      <c r="I16" s="395"/>
      <c r="J16" s="102"/>
      <c r="K16" s="102"/>
    </row>
    <row r="17" spans="1:11" s="60" customFormat="1" ht="20" customHeight="1" x14ac:dyDescent="0.15">
      <c r="A17" s="373"/>
      <c r="B17" s="396"/>
      <c r="C17" s="374"/>
      <c r="D17" s="374"/>
      <c r="E17" s="108">
        <v>1</v>
      </c>
      <c r="F17" s="108">
        <v>2</v>
      </c>
      <c r="G17" s="108">
        <v>3</v>
      </c>
      <c r="H17" s="108">
        <v>4</v>
      </c>
      <c r="I17" s="109">
        <v>5</v>
      </c>
      <c r="J17" s="102"/>
      <c r="K17" s="102"/>
    </row>
    <row r="18" spans="1:11" s="60" customFormat="1" ht="30" customHeight="1" x14ac:dyDescent="0.15">
      <c r="A18" s="373" t="s">
        <v>47</v>
      </c>
      <c r="B18" s="396"/>
      <c r="C18" s="374"/>
      <c r="D18" s="374"/>
      <c r="E18" s="110" t="str">
        <f>'1o sem. a'!K20</f>
        <v/>
      </c>
      <c r="F18" s="110" t="str">
        <f>'2o sem. a'!K20</f>
        <v/>
      </c>
      <c r="G18" s="110" t="str">
        <f>'3o sem. a'!K20</f>
        <v/>
      </c>
      <c r="H18" s="110" t="str">
        <f>'4o sem. a'!K20</f>
        <v/>
      </c>
      <c r="I18" s="111" t="str">
        <f>'5o sem. a'!K20</f>
        <v/>
      </c>
      <c r="J18" s="102"/>
      <c r="K18" s="102"/>
    </row>
    <row r="19" spans="1:11" s="60" customFormat="1" ht="30" customHeight="1" x14ac:dyDescent="0.15">
      <c r="A19" s="373" t="s">
        <v>48</v>
      </c>
      <c r="B19" s="396"/>
      <c r="C19" s="374"/>
      <c r="D19" s="374"/>
      <c r="E19" s="110" t="str">
        <f>'1o sem. b'!K21</f>
        <v/>
      </c>
      <c r="F19" s="110" t="str">
        <f>'2o sem. b'!K21</f>
        <v/>
      </c>
      <c r="G19" s="110" t="str">
        <f>'3o sem. b'!K21</f>
        <v/>
      </c>
      <c r="H19" s="110" t="str">
        <f>'4o sem. b'!K21</f>
        <v/>
      </c>
      <c r="I19" s="111" t="str">
        <f>'5o sem. b'!K21</f>
        <v/>
      </c>
      <c r="J19" s="102"/>
      <c r="K19" s="102"/>
    </row>
    <row r="20" spans="1:11" s="60" customFormat="1" ht="30" customHeight="1" x14ac:dyDescent="0.15">
      <c r="A20" s="373" t="s">
        <v>49</v>
      </c>
      <c r="B20" s="396"/>
      <c r="C20" s="374"/>
      <c r="D20" s="374"/>
      <c r="E20" s="110" t="str">
        <f>IF(SUM(E18:E19)=0,"",SUM(E18:E19))</f>
        <v/>
      </c>
      <c r="F20" s="110" t="str">
        <f>IF(SUM(F18:F19)=0,"",SUM(F18:F19))</f>
        <v/>
      </c>
      <c r="G20" s="110" t="str">
        <f>IF(SUM(G18:G19)=0,"",SUM(G18:G19))</f>
        <v/>
      </c>
      <c r="H20" s="110" t="str">
        <f>IF(SUM(H18:H19)=0,"",SUM(H18:H19))</f>
        <v/>
      </c>
      <c r="I20" s="111" t="str">
        <f>IF(SUM(I18:I19)=0,"",SUM(I18:I19))</f>
        <v/>
      </c>
      <c r="J20" s="102"/>
      <c r="K20" s="102"/>
    </row>
    <row r="21" spans="1:11" s="60" customFormat="1" ht="30" customHeight="1" thickBot="1" x14ac:dyDescent="0.2">
      <c r="A21" s="360" t="s">
        <v>16</v>
      </c>
      <c r="B21" s="392"/>
      <c r="C21" s="362"/>
      <c r="D21" s="362"/>
      <c r="E21" s="112" t="str">
        <f>IF(SUM(E18:E19)=0,"",ROUND(E20/2*2,0)/2)</f>
        <v/>
      </c>
      <c r="F21" s="112" t="str">
        <f>IF(SUM(F18:F19)=0,"",ROUND(F20/2*2,0)/2)</f>
        <v/>
      </c>
      <c r="G21" s="112" t="str">
        <f>IF(SUM(G18:G19)=0,"",ROUND(G20/2*2,0)/2)</f>
        <v/>
      </c>
      <c r="H21" s="112" t="str">
        <f>IF(SUM(H18:H19)=0,"",ROUND(H20/2*2,0)/2)</f>
        <v/>
      </c>
      <c r="I21" s="113" t="str">
        <f>IF(SUM(I18:I19)=0,"",ROUND(I20/2*2,0)/2)</f>
        <v/>
      </c>
      <c r="J21" s="102"/>
      <c r="K21" s="102"/>
    </row>
    <row r="22" spans="1:11" s="44" customFormat="1" ht="44.25" customHeight="1" x14ac:dyDescent="0.15">
      <c r="A22" s="114" t="s">
        <v>99</v>
      </c>
      <c r="B22" s="359" t="str">
        <f>IF('1o sem. a'!$B$21="","",'1o sem. a'!$B$21:$D$21)</f>
        <v/>
      </c>
      <c r="C22" s="359"/>
      <c r="D22" s="359"/>
      <c r="E22" s="115"/>
      <c r="F22" s="116" t="s">
        <v>17</v>
      </c>
      <c r="G22" s="355">
        <f ca="1">TODAY()</f>
        <v>42585</v>
      </c>
      <c r="H22" s="356"/>
      <c r="I22" s="356"/>
      <c r="J22" s="117"/>
      <c r="K22" s="117"/>
    </row>
    <row r="23" spans="1:11" s="2" customFormat="1" ht="28.5" customHeight="1" x14ac:dyDescent="0.15">
      <c r="A23" s="89" t="s">
        <v>130</v>
      </c>
      <c r="B23" s="89"/>
      <c r="C23" s="89"/>
      <c r="D23" s="89"/>
      <c r="E23" s="90"/>
      <c r="F23" s="89" t="s">
        <v>18</v>
      </c>
      <c r="G23" s="89"/>
      <c r="H23" s="89"/>
      <c r="I23" s="89"/>
      <c r="J23" s="107"/>
      <c r="K23" s="107"/>
    </row>
    <row r="24" spans="1:11" s="44" customFormat="1" ht="39.75" customHeight="1" x14ac:dyDescent="0.15">
      <c r="A24" s="357" t="s">
        <v>138</v>
      </c>
      <c r="B24" s="357"/>
      <c r="C24" s="357"/>
      <c r="D24" s="357"/>
      <c r="E24" s="99"/>
      <c r="F24" s="357" t="s">
        <v>135</v>
      </c>
      <c r="G24" s="358"/>
      <c r="H24" s="358"/>
      <c r="I24" s="358"/>
      <c r="J24" s="117"/>
      <c r="K24" s="117"/>
    </row>
    <row r="25" spans="1:11" s="2" customFormat="1" ht="45" customHeight="1" x14ac:dyDescent="0.15">
      <c r="A25" s="201" t="s">
        <v>114</v>
      </c>
      <c r="B25" s="201"/>
      <c r="C25" s="202"/>
      <c r="D25" s="202"/>
      <c r="E25" s="202"/>
      <c r="F25" s="202"/>
      <c r="G25" s="202"/>
      <c r="H25" s="202"/>
      <c r="I25" s="202"/>
      <c r="J25" s="202"/>
      <c r="K25" s="202"/>
    </row>
    <row r="26" spans="1:11" s="60" customFormat="1" ht="30.75" customHeight="1" x14ac:dyDescent="0.15">
      <c r="A26" s="201" t="s">
        <v>115</v>
      </c>
      <c r="B26" s="201"/>
      <c r="C26" s="201"/>
      <c r="D26" s="201"/>
      <c r="E26" s="201"/>
      <c r="F26" s="201"/>
      <c r="G26" s="201"/>
      <c r="H26" s="201"/>
      <c r="I26" s="201"/>
      <c r="J26" s="102"/>
      <c r="K26" s="102"/>
    </row>
    <row r="27" spans="1:11" s="66" customFormat="1" ht="24" customHeight="1" x14ac:dyDescent="0.15">
      <c r="A27" s="64"/>
      <c r="B27" s="64"/>
      <c r="C27" s="65"/>
      <c r="D27" s="64"/>
      <c r="E27" s="65"/>
      <c r="F27" s="64"/>
      <c r="G27" s="64"/>
      <c r="H27" s="64"/>
      <c r="I27" s="64"/>
    </row>
    <row r="28" spans="1:11" s="60" customFormat="1" x14ac:dyDescent="0.15">
      <c r="C28" s="67"/>
      <c r="E28" s="67"/>
    </row>
    <row r="29" spans="1:11" s="60" customFormat="1" x14ac:dyDescent="0.15">
      <c r="C29" s="67"/>
      <c r="E29" s="67"/>
    </row>
    <row r="30" spans="1:11" s="60" customFormat="1" x14ac:dyDescent="0.15">
      <c r="C30" s="67"/>
      <c r="E30" s="67"/>
    </row>
    <row r="31" spans="1:11" s="60" customFormat="1" x14ac:dyDescent="0.15">
      <c r="C31" s="67"/>
      <c r="E31" s="67"/>
    </row>
    <row r="32" spans="1:11" s="60" customFormat="1" x14ac:dyDescent="0.15">
      <c r="C32" s="67"/>
      <c r="E32" s="67"/>
    </row>
    <row r="33" spans="3:5" s="60" customFormat="1" x14ac:dyDescent="0.15">
      <c r="C33" s="67"/>
      <c r="E33" s="67"/>
    </row>
    <row r="34" spans="3:5" s="60" customFormat="1" x14ac:dyDescent="0.15">
      <c r="C34" s="67"/>
      <c r="E34" s="67"/>
    </row>
    <row r="35" spans="3:5" s="60" customFormat="1" x14ac:dyDescent="0.15">
      <c r="C35" s="67"/>
      <c r="E35" s="67"/>
    </row>
    <row r="36" spans="3:5" s="60" customFormat="1" x14ac:dyDescent="0.15">
      <c r="C36" s="67"/>
      <c r="E36" s="67"/>
    </row>
    <row r="37" spans="3:5" s="60" customFormat="1" x14ac:dyDescent="0.15">
      <c r="C37" s="67"/>
      <c r="E37" s="67"/>
    </row>
    <row r="38" spans="3:5" s="60" customFormat="1" x14ac:dyDescent="0.15">
      <c r="C38" s="67"/>
      <c r="E38" s="67"/>
    </row>
    <row r="39" spans="3:5" s="60" customFormat="1" x14ac:dyDescent="0.15">
      <c r="C39" s="67"/>
      <c r="E39" s="67"/>
    </row>
    <row r="40" spans="3:5" s="60" customFormat="1" x14ac:dyDescent="0.15">
      <c r="C40" s="67"/>
      <c r="E40" s="67"/>
    </row>
    <row r="41" spans="3:5" s="60" customFormat="1" x14ac:dyDescent="0.15">
      <c r="C41" s="67"/>
      <c r="E41" s="67"/>
    </row>
    <row r="42" spans="3:5" s="60" customFormat="1" x14ac:dyDescent="0.15">
      <c r="C42" s="67"/>
      <c r="E42" s="67"/>
    </row>
    <row r="43" spans="3:5" s="60" customFormat="1" x14ac:dyDescent="0.15">
      <c r="C43" s="67"/>
      <c r="E43" s="67"/>
    </row>
    <row r="44" spans="3:5" s="60" customFormat="1" x14ac:dyDescent="0.15">
      <c r="C44" s="67"/>
      <c r="E44" s="67"/>
    </row>
    <row r="45" spans="3:5" s="60" customFormat="1" x14ac:dyDescent="0.15">
      <c r="C45" s="67"/>
      <c r="E45" s="67"/>
    </row>
    <row r="46" spans="3:5" s="60" customFormat="1" x14ac:dyDescent="0.15">
      <c r="C46" s="67"/>
      <c r="E46" s="67"/>
    </row>
    <row r="47" spans="3:5" s="60" customFormat="1" x14ac:dyDescent="0.15">
      <c r="C47" s="67"/>
      <c r="E47" s="67"/>
    </row>
    <row r="48" spans="3:5" s="60" customFormat="1" x14ac:dyDescent="0.15">
      <c r="C48" s="67"/>
      <c r="E48" s="67"/>
    </row>
    <row r="49" spans="3:5" s="60" customFormat="1" x14ac:dyDescent="0.15">
      <c r="C49" s="67"/>
      <c r="E49" s="67"/>
    </row>
    <row r="50" spans="3:5" s="60" customFormat="1" x14ac:dyDescent="0.15">
      <c r="C50" s="67"/>
      <c r="E50" s="67"/>
    </row>
    <row r="51" spans="3:5" s="60" customFormat="1" x14ac:dyDescent="0.15">
      <c r="C51" s="67"/>
      <c r="E51" s="67"/>
    </row>
    <row r="52" spans="3:5" s="60" customFormat="1" x14ac:dyDescent="0.15">
      <c r="C52" s="67"/>
      <c r="E52" s="67"/>
    </row>
    <row r="53" spans="3:5" s="60" customFormat="1" x14ac:dyDescent="0.15">
      <c r="C53" s="67"/>
      <c r="E53" s="67"/>
    </row>
    <row r="54" spans="3:5" s="60" customFormat="1" x14ac:dyDescent="0.15">
      <c r="C54" s="67"/>
      <c r="E54" s="67"/>
    </row>
    <row r="55" spans="3:5" s="60" customFormat="1" x14ac:dyDescent="0.15">
      <c r="C55" s="67"/>
      <c r="E55" s="67"/>
    </row>
    <row r="56" spans="3:5" s="60" customFormat="1" x14ac:dyDescent="0.15">
      <c r="C56" s="67"/>
      <c r="E56" s="67"/>
    </row>
    <row r="57" spans="3:5" s="60" customFormat="1" x14ac:dyDescent="0.15">
      <c r="C57" s="67"/>
      <c r="E57" s="67"/>
    </row>
    <row r="58" spans="3:5" s="60" customFormat="1" x14ac:dyDescent="0.15">
      <c r="C58" s="67"/>
      <c r="E58" s="67"/>
    </row>
    <row r="59" spans="3:5" s="60" customFormat="1" x14ac:dyDescent="0.15">
      <c r="C59" s="67"/>
      <c r="E59" s="67"/>
    </row>
    <row r="60" spans="3:5" s="60" customFormat="1" x14ac:dyDescent="0.15">
      <c r="C60" s="67"/>
      <c r="E60" s="67"/>
    </row>
    <row r="61" spans="3:5" s="60" customFormat="1" x14ac:dyDescent="0.15">
      <c r="C61" s="67"/>
      <c r="E61" s="67"/>
    </row>
    <row r="62" spans="3:5" s="60" customFormat="1" x14ac:dyDescent="0.15">
      <c r="C62" s="67"/>
      <c r="E62" s="67"/>
    </row>
    <row r="63" spans="3:5" s="60" customFormat="1" x14ac:dyDescent="0.15">
      <c r="C63" s="67"/>
      <c r="E63" s="67"/>
    </row>
    <row r="64" spans="3:5" s="60" customFormat="1" x14ac:dyDescent="0.15">
      <c r="C64" s="67"/>
      <c r="E64" s="67"/>
    </row>
    <row r="65" spans="3:5" s="60" customFormat="1" x14ac:dyDescent="0.15">
      <c r="C65" s="67"/>
      <c r="E65" s="67"/>
    </row>
    <row r="66" spans="3:5" s="60" customFormat="1" x14ac:dyDescent="0.15">
      <c r="C66" s="67"/>
      <c r="E66" s="67"/>
    </row>
    <row r="67" spans="3:5" s="60" customFormat="1" x14ac:dyDescent="0.15">
      <c r="C67" s="67"/>
      <c r="E67" s="67"/>
    </row>
    <row r="68" spans="3:5" s="60" customFormat="1" x14ac:dyDescent="0.15">
      <c r="C68" s="67"/>
      <c r="E68" s="67"/>
    </row>
    <row r="69" spans="3:5" s="60" customFormat="1" x14ac:dyDescent="0.15">
      <c r="C69" s="67"/>
      <c r="E69" s="67"/>
    </row>
    <row r="70" spans="3:5" s="60" customFormat="1" x14ac:dyDescent="0.15">
      <c r="C70" s="67"/>
      <c r="E70" s="67"/>
    </row>
    <row r="71" spans="3:5" s="60" customFormat="1" x14ac:dyDescent="0.15">
      <c r="C71" s="67"/>
      <c r="E71" s="67"/>
    </row>
    <row r="72" spans="3:5" s="60" customFormat="1" x14ac:dyDescent="0.15">
      <c r="C72" s="67"/>
      <c r="E72" s="67"/>
    </row>
    <row r="73" spans="3:5" s="60" customFormat="1" x14ac:dyDescent="0.15">
      <c r="C73" s="67"/>
      <c r="E73" s="67"/>
    </row>
    <row r="74" spans="3:5" s="60" customFormat="1" x14ac:dyDescent="0.15">
      <c r="C74" s="67"/>
      <c r="E74" s="67"/>
    </row>
    <row r="75" spans="3:5" s="60" customFormat="1" x14ac:dyDescent="0.15">
      <c r="C75" s="67"/>
      <c r="E75" s="67"/>
    </row>
    <row r="76" spans="3:5" s="60" customFormat="1" x14ac:dyDescent="0.15">
      <c r="C76" s="67"/>
      <c r="E76" s="67"/>
    </row>
    <row r="77" spans="3:5" s="60" customFormat="1" x14ac:dyDescent="0.15">
      <c r="C77" s="67"/>
      <c r="E77" s="67"/>
    </row>
    <row r="78" spans="3:5" s="60" customFormat="1" x14ac:dyDescent="0.15">
      <c r="C78" s="67"/>
      <c r="E78" s="67"/>
    </row>
    <row r="79" spans="3:5" s="60" customFormat="1" x14ac:dyDescent="0.15">
      <c r="C79" s="67"/>
      <c r="E79" s="67"/>
    </row>
    <row r="80" spans="3:5" s="60" customFormat="1" x14ac:dyDescent="0.15">
      <c r="C80" s="67"/>
      <c r="E80" s="67"/>
    </row>
    <row r="81" spans="3:5" s="60" customFormat="1" x14ac:dyDescent="0.15">
      <c r="C81" s="67"/>
      <c r="E81" s="67"/>
    </row>
    <row r="82" spans="3:5" s="60" customFormat="1" x14ac:dyDescent="0.15">
      <c r="C82" s="67"/>
      <c r="E82" s="67"/>
    </row>
    <row r="83" spans="3:5" s="60" customFormat="1" x14ac:dyDescent="0.15">
      <c r="C83" s="67"/>
      <c r="E83" s="67"/>
    </row>
    <row r="84" spans="3:5" s="60" customFormat="1" x14ac:dyDescent="0.15">
      <c r="C84" s="67"/>
      <c r="E84" s="67"/>
    </row>
    <row r="85" spans="3:5" s="60" customFormat="1" x14ac:dyDescent="0.15">
      <c r="C85" s="67"/>
      <c r="E85" s="67"/>
    </row>
    <row r="86" spans="3:5" s="60" customFormat="1" x14ac:dyDescent="0.15">
      <c r="C86" s="67"/>
      <c r="E86" s="67"/>
    </row>
    <row r="87" spans="3:5" s="60" customFormat="1" x14ac:dyDescent="0.15">
      <c r="C87" s="67"/>
      <c r="E87" s="67"/>
    </row>
    <row r="88" spans="3:5" s="60" customFormat="1" x14ac:dyDescent="0.15">
      <c r="C88" s="67"/>
      <c r="E88" s="67"/>
    </row>
    <row r="89" spans="3:5" s="60" customFormat="1" x14ac:dyDescent="0.15">
      <c r="C89" s="67"/>
      <c r="E89" s="67"/>
    </row>
    <row r="90" spans="3:5" s="60" customFormat="1" x14ac:dyDescent="0.15">
      <c r="C90" s="67"/>
      <c r="E90" s="67"/>
    </row>
    <row r="91" spans="3:5" s="60" customFormat="1" x14ac:dyDescent="0.15">
      <c r="C91" s="67"/>
      <c r="E91" s="67"/>
    </row>
    <row r="92" spans="3:5" s="60" customFormat="1" x14ac:dyDescent="0.15">
      <c r="C92" s="67"/>
      <c r="E92" s="67"/>
    </row>
    <row r="93" spans="3:5" s="60" customFormat="1" x14ac:dyDescent="0.15">
      <c r="C93" s="67"/>
      <c r="E93" s="67"/>
    </row>
    <row r="94" spans="3:5" s="60" customFormat="1" x14ac:dyDescent="0.15">
      <c r="C94" s="67"/>
      <c r="E94" s="67"/>
    </row>
    <row r="95" spans="3:5" s="60" customFormat="1" x14ac:dyDescent="0.15">
      <c r="C95" s="67"/>
      <c r="E95" s="67"/>
    </row>
    <row r="96" spans="3:5" s="60" customFormat="1" x14ac:dyDescent="0.15">
      <c r="C96" s="67"/>
      <c r="E96" s="67"/>
    </row>
    <row r="97" spans="3:5" s="60" customFormat="1" x14ac:dyDescent="0.15">
      <c r="C97" s="67"/>
      <c r="E97" s="67"/>
    </row>
    <row r="98" spans="3:5" s="60" customFormat="1" x14ac:dyDescent="0.15">
      <c r="C98" s="67"/>
      <c r="E98" s="67"/>
    </row>
    <row r="99" spans="3:5" s="60" customFormat="1" x14ac:dyDescent="0.15">
      <c r="C99" s="67"/>
      <c r="E99" s="67"/>
    </row>
    <row r="100" spans="3:5" s="60" customFormat="1" x14ac:dyDescent="0.15">
      <c r="C100" s="67"/>
      <c r="E100" s="67"/>
    </row>
    <row r="101" spans="3:5" s="60" customFormat="1" x14ac:dyDescent="0.15">
      <c r="C101" s="67"/>
      <c r="E101" s="67"/>
    </row>
    <row r="102" spans="3:5" s="60" customFormat="1" x14ac:dyDescent="0.15">
      <c r="C102" s="67"/>
      <c r="E102" s="67"/>
    </row>
    <row r="103" spans="3:5" s="60" customFormat="1" x14ac:dyDescent="0.15">
      <c r="C103" s="67"/>
      <c r="E103" s="67"/>
    </row>
    <row r="104" spans="3:5" s="60" customFormat="1" x14ac:dyDescent="0.15">
      <c r="C104" s="67"/>
      <c r="E104" s="67"/>
    </row>
    <row r="105" spans="3:5" s="60" customFormat="1" x14ac:dyDescent="0.15">
      <c r="C105" s="67"/>
      <c r="E105" s="67"/>
    </row>
    <row r="106" spans="3:5" s="60" customFormat="1" x14ac:dyDescent="0.15">
      <c r="C106" s="67"/>
      <c r="E106" s="67"/>
    </row>
    <row r="107" spans="3:5" s="60" customFormat="1" x14ac:dyDescent="0.15">
      <c r="C107" s="67"/>
      <c r="E107" s="67"/>
    </row>
    <row r="108" spans="3:5" s="60" customFormat="1" x14ac:dyDescent="0.15">
      <c r="C108" s="67"/>
      <c r="E108" s="67"/>
    </row>
    <row r="109" spans="3:5" s="60" customFormat="1" x14ac:dyDescent="0.15">
      <c r="C109" s="67"/>
      <c r="E109" s="67"/>
    </row>
    <row r="110" spans="3:5" s="60" customFormat="1" x14ac:dyDescent="0.15">
      <c r="C110" s="67"/>
      <c r="E110" s="67"/>
    </row>
  </sheetData>
  <sheetProtection sheet="1" objects="1" scenarios="1" formatCells="0" formatColumns="0" formatRows="0" sort="0" autoFilter="0"/>
  <mergeCells count="39">
    <mergeCell ref="A1:I1"/>
    <mergeCell ref="A6:I6"/>
    <mergeCell ref="D7:D8"/>
    <mergeCell ref="I7:I8"/>
    <mergeCell ref="A7:C7"/>
    <mergeCell ref="A8:C8"/>
    <mergeCell ref="H7:H8"/>
    <mergeCell ref="C2:I2"/>
    <mergeCell ref="C3:I3"/>
    <mergeCell ref="C4:I4"/>
    <mergeCell ref="A26:I26"/>
    <mergeCell ref="A9:C9"/>
    <mergeCell ref="A10:C10"/>
    <mergeCell ref="A11:C11"/>
    <mergeCell ref="A12:C12"/>
    <mergeCell ref="F12:G12"/>
    <mergeCell ref="F13:G13"/>
    <mergeCell ref="A25:K25"/>
    <mergeCell ref="A21:D21"/>
    <mergeCell ref="E16:I16"/>
    <mergeCell ref="A16:D17"/>
    <mergeCell ref="A15:I15"/>
    <mergeCell ref="A18:D18"/>
    <mergeCell ref="A19:D19"/>
    <mergeCell ref="A20:D20"/>
    <mergeCell ref="A2:B2"/>
    <mergeCell ref="A3:B3"/>
    <mergeCell ref="A4:B4"/>
    <mergeCell ref="G22:I22"/>
    <mergeCell ref="F24:I24"/>
    <mergeCell ref="A24:D24"/>
    <mergeCell ref="B22:D22"/>
    <mergeCell ref="A13:C13"/>
    <mergeCell ref="F11:G11"/>
    <mergeCell ref="E7:E8"/>
    <mergeCell ref="F7:G7"/>
    <mergeCell ref="F8:G8"/>
    <mergeCell ref="F9:G9"/>
    <mergeCell ref="F10:G10"/>
  </mergeCells>
  <phoneticPr fontId="13" type="noConversion"/>
  <pageMargins left="0.47244094488188981" right="0.31496062992125984" top="0.51181102362204722" bottom="0.15748031496062992" header="0.19685039370078741" footer="0"/>
  <pageSetup paperSize="9" scale="96"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5"/>
  <sheetViews>
    <sheetView showGridLines="0" zoomScaleNormal="100" workbookViewId="0">
      <selection sqref="A1:K1"/>
    </sheetView>
  </sheetViews>
  <sheetFormatPr baseColWidth="10" defaultColWidth="9.83203125" defaultRowHeight="13" x14ac:dyDescent="0.15"/>
  <cols>
    <col min="1" max="1" width="5.83203125"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2" s="70" customFormat="1" ht="28.5" customHeight="1" thickBot="1" x14ac:dyDescent="0.2">
      <c r="A1" s="180" t="s">
        <v>86</v>
      </c>
      <c r="B1" s="181"/>
      <c r="C1" s="182"/>
      <c r="D1" s="182"/>
      <c r="E1" s="182"/>
      <c r="F1" s="182"/>
      <c r="G1" s="182"/>
      <c r="H1" s="182"/>
      <c r="I1" s="182"/>
      <c r="J1" s="182"/>
      <c r="K1" s="183"/>
    </row>
    <row r="2" spans="1:12" s="2" customFormat="1" ht="15" customHeight="1" x14ac:dyDescent="0.15">
      <c r="A2" s="193" t="s">
        <v>8</v>
      </c>
      <c r="B2" s="194"/>
      <c r="C2" s="184" t="s">
        <v>34</v>
      </c>
      <c r="D2" s="185"/>
      <c r="E2" s="185"/>
      <c r="F2" s="185"/>
      <c r="G2" s="185"/>
      <c r="H2" s="185"/>
      <c r="I2" s="185"/>
      <c r="J2" s="185"/>
      <c r="K2" s="186"/>
    </row>
    <row r="3" spans="1:12" s="2" customFormat="1" ht="15" customHeight="1" x14ac:dyDescent="0.15">
      <c r="A3" s="195" t="s">
        <v>9</v>
      </c>
      <c r="B3" s="196"/>
      <c r="C3" s="187" t="s">
        <v>35</v>
      </c>
      <c r="D3" s="188"/>
      <c r="E3" s="188"/>
      <c r="F3" s="188"/>
      <c r="G3" s="188"/>
      <c r="H3" s="188"/>
      <c r="I3" s="188"/>
      <c r="J3" s="188"/>
      <c r="K3" s="189"/>
    </row>
    <row r="4" spans="1:12" s="2" customFormat="1" ht="15" customHeight="1" x14ac:dyDescent="0.15">
      <c r="A4" s="195" t="s">
        <v>90</v>
      </c>
      <c r="B4" s="196"/>
      <c r="C4" s="187" t="s">
        <v>3</v>
      </c>
      <c r="D4" s="188"/>
      <c r="E4" s="188"/>
      <c r="F4" s="188"/>
      <c r="G4" s="188"/>
      <c r="H4" s="188"/>
      <c r="I4" s="188"/>
      <c r="J4" s="188"/>
      <c r="K4" s="189"/>
    </row>
    <row r="5" spans="1:12" s="2" customFormat="1" ht="15" customHeight="1" thickBot="1" x14ac:dyDescent="0.2">
      <c r="A5" s="197" t="s">
        <v>91</v>
      </c>
      <c r="B5" s="198"/>
      <c r="C5" s="190" t="s">
        <v>53</v>
      </c>
      <c r="D5" s="191"/>
      <c r="E5" s="191"/>
      <c r="F5" s="191"/>
      <c r="G5" s="191"/>
      <c r="H5" s="191"/>
      <c r="I5" s="191"/>
      <c r="J5" s="191"/>
      <c r="K5" s="192"/>
    </row>
    <row r="6" spans="1:12" s="2" customFormat="1" ht="25.5" customHeight="1" thickBot="1" x14ac:dyDescent="0.2">
      <c r="A6" s="171" t="s">
        <v>42</v>
      </c>
      <c r="B6" s="172"/>
      <c r="C6" s="218" t="s">
        <v>92</v>
      </c>
      <c r="D6" s="219"/>
      <c r="E6" s="220"/>
      <c r="F6" s="220"/>
      <c r="G6" s="220"/>
      <c r="H6" s="220"/>
      <c r="I6" s="220"/>
      <c r="J6" s="220"/>
      <c r="K6" s="221"/>
    </row>
    <row r="7" spans="1:12" s="2" customFormat="1" ht="25.5" customHeight="1" thickBot="1" x14ac:dyDescent="0.2">
      <c r="A7" s="175" t="s">
        <v>93</v>
      </c>
      <c r="B7" s="176"/>
      <c r="C7" s="209" t="s">
        <v>50</v>
      </c>
      <c r="D7" s="209"/>
      <c r="E7" s="209"/>
      <c r="F7" s="209"/>
      <c r="G7" s="209"/>
      <c r="H7" s="209"/>
      <c r="I7" s="209"/>
      <c r="J7" s="209"/>
      <c r="K7" s="210"/>
    </row>
    <row r="8" spans="1:12" s="2" customFormat="1" ht="37.5" customHeight="1" thickBot="1" x14ac:dyDescent="0.2">
      <c r="A8" s="175" t="s">
        <v>143</v>
      </c>
      <c r="B8" s="176"/>
      <c r="C8" s="213" t="s">
        <v>64</v>
      </c>
      <c r="D8" s="228"/>
      <c r="E8" s="72" t="s">
        <v>65</v>
      </c>
      <c r="F8" s="213" t="s">
        <v>45</v>
      </c>
      <c r="G8" s="214"/>
      <c r="H8" s="215"/>
      <c r="I8" s="176"/>
      <c r="J8" s="72" t="s">
        <v>46</v>
      </c>
      <c r="K8" s="73" t="s">
        <v>87</v>
      </c>
    </row>
    <row r="9" spans="1:12" s="2" customFormat="1" ht="50.25" customHeight="1" x14ac:dyDescent="0.15">
      <c r="A9" s="171" t="s">
        <v>144</v>
      </c>
      <c r="B9" s="172"/>
      <c r="C9" s="211" t="s">
        <v>122</v>
      </c>
      <c r="D9" s="211"/>
      <c r="E9" s="77">
        <v>10</v>
      </c>
      <c r="F9" s="216" t="s">
        <v>112</v>
      </c>
      <c r="G9" s="216"/>
      <c r="H9" s="216"/>
      <c r="I9" s="216"/>
      <c r="J9" s="31">
        <v>10</v>
      </c>
      <c r="K9" s="75" t="str">
        <f>IF(J9&gt;E9,"Fehler","")</f>
        <v/>
      </c>
    </row>
    <row r="10" spans="1:12" s="2" customFormat="1" ht="45.75" customHeight="1" x14ac:dyDescent="0.15">
      <c r="A10" s="178" t="s">
        <v>121</v>
      </c>
      <c r="B10" s="167"/>
      <c r="C10" s="200" t="s">
        <v>123</v>
      </c>
      <c r="D10" s="200"/>
      <c r="E10" s="78">
        <v>10</v>
      </c>
      <c r="F10" s="174" t="s">
        <v>105</v>
      </c>
      <c r="G10" s="174"/>
      <c r="H10" s="174" t="s">
        <v>81</v>
      </c>
      <c r="I10" s="174"/>
      <c r="J10" s="32">
        <v>10</v>
      </c>
      <c r="K10" s="74" t="str">
        <f>IF(J10&gt;E10,"Fehler","")</f>
        <v/>
      </c>
      <c r="L10" s="2" t="s">
        <v>82</v>
      </c>
    </row>
    <row r="11" spans="1:12" s="2" customFormat="1" ht="42" customHeight="1" thickBot="1" x14ac:dyDescent="0.2">
      <c r="A11" s="179"/>
      <c r="B11" s="170"/>
      <c r="C11" s="212" t="s">
        <v>4</v>
      </c>
      <c r="D11" s="212"/>
      <c r="E11" s="79">
        <v>10</v>
      </c>
      <c r="F11" s="217" t="s">
        <v>74</v>
      </c>
      <c r="G11" s="217"/>
      <c r="H11" s="217" t="s">
        <v>81</v>
      </c>
      <c r="I11" s="217"/>
      <c r="J11" s="33">
        <v>4</v>
      </c>
      <c r="K11" s="76">
        <f>IF(J9&gt;E9,"Fehler",IF(J10&gt;E10,"Fehler",IF(J11&gt;E11,"Fehler",SUM(J9:J11))))</f>
        <v>24</v>
      </c>
    </row>
    <row r="12" spans="1:12" s="2" customFormat="1" ht="50" customHeight="1" x14ac:dyDescent="0.15">
      <c r="A12" s="164" t="s">
        <v>145</v>
      </c>
      <c r="B12" s="165"/>
      <c r="C12" s="199" t="s">
        <v>125</v>
      </c>
      <c r="D12" s="199"/>
      <c r="E12" s="80">
        <v>5</v>
      </c>
      <c r="F12" s="207" t="s">
        <v>150</v>
      </c>
      <c r="G12" s="207"/>
      <c r="H12" s="207"/>
      <c r="I12" s="207"/>
      <c r="J12" s="34">
        <v>5</v>
      </c>
      <c r="K12" s="75" t="str">
        <f>IF(J12&gt;E12,"Fehler","")</f>
        <v/>
      </c>
    </row>
    <row r="13" spans="1:12" s="2" customFormat="1" ht="45.75" customHeight="1" x14ac:dyDescent="0.15">
      <c r="A13" s="166" t="s">
        <v>124</v>
      </c>
      <c r="B13" s="167"/>
      <c r="C13" s="200" t="s">
        <v>126</v>
      </c>
      <c r="D13" s="200"/>
      <c r="E13" s="78">
        <v>5</v>
      </c>
      <c r="F13" s="174" t="s">
        <v>106</v>
      </c>
      <c r="G13" s="174"/>
      <c r="H13" s="174"/>
      <c r="I13" s="174"/>
      <c r="J13" s="32">
        <v>5</v>
      </c>
      <c r="K13" s="74" t="str">
        <f>IF(J13&gt;E13,"Fehler","")</f>
        <v/>
      </c>
    </row>
    <row r="14" spans="1:12" s="2" customFormat="1" ht="45.75" customHeight="1" x14ac:dyDescent="0.15">
      <c r="A14" s="168"/>
      <c r="B14" s="167"/>
      <c r="C14" s="200" t="s">
        <v>127</v>
      </c>
      <c r="D14" s="200"/>
      <c r="E14" s="78">
        <v>5</v>
      </c>
      <c r="F14" s="174" t="s">
        <v>107</v>
      </c>
      <c r="G14" s="174"/>
      <c r="H14" s="174"/>
      <c r="I14" s="174"/>
      <c r="J14" s="32">
        <v>5</v>
      </c>
      <c r="K14" s="74" t="str">
        <f>IF(J14&gt;E14,"Fehler","")</f>
        <v/>
      </c>
    </row>
    <row r="15" spans="1:12" s="2" customFormat="1" ht="45.75" customHeight="1" thickBot="1" x14ac:dyDescent="0.2">
      <c r="A15" s="169"/>
      <c r="B15" s="170"/>
      <c r="C15" s="206" t="s">
        <v>67</v>
      </c>
      <c r="D15" s="206"/>
      <c r="E15" s="81">
        <v>5</v>
      </c>
      <c r="F15" s="208" t="s">
        <v>113</v>
      </c>
      <c r="G15" s="208"/>
      <c r="H15" s="208"/>
      <c r="I15" s="208"/>
      <c r="J15" s="35">
        <v>5</v>
      </c>
      <c r="K15" s="76">
        <f>IF(J12&gt;E12,"Fehler",IF(J13&gt;E13,"Fehler",IF(J14&gt;E14,"Fehler",IF(J15&gt;E15,"Fehler",SUM(J12:J15)))))</f>
        <v>20</v>
      </c>
    </row>
    <row r="16" spans="1:12" s="2" customFormat="1" ht="45.75" customHeight="1" x14ac:dyDescent="0.15">
      <c r="A16" s="171" t="s">
        <v>120</v>
      </c>
      <c r="B16" s="172"/>
      <c r="C16" s="199" t="s">
        <v>68</v>
      </c>
      <c r="D16" s="199"/>
      <c r="E16" s="80">
        <v>5</v>
      </c>
      <c r="F16" s="222" t="s">
        <v>108</v>
      </c>
      <c r="G16" s="223"/>
      <c r="H16" s="223"/>
      <c r="I16" s="224"/>
      <c r="J16" s="34">
        <v>5</v>
      </c>
      <c r="K16" s="75" t="str">
        <f>IF(J16&gt;E16,"Fehler","")</f>
        <v/>
      </c>
    </row>
    <row r="17" spans="1:11" s="2" customFormat="1" ht="45.75" customHeight="1" thickBot="1" x14ac:dyDescent="0.2">
      <c r="A17" s="173" t="s">
        <v>146</v>
      </c>
      <c r="B17" s="170"/>
      <c r="C17" s="212" t="s">
        <v>147</v>
      </c>
      <c r="D17" s="212"/>
      <c r="E17" s="79">
        <v>5</v>
      </c>
      <c r="F17" s="225" t="s">
        <v>109</v>
      </c>
      <c r="G17" s="226"/>
      <c r="H17" s="226"/>
      <c r="I17" s="227"/>
      <c r="J17" s="33">
        <v>5</v>
      </c>
      <c r="K17" s="76">
        <f>IF(J16&gt;E16,"Fehler",IF(J17&gt;E17,"Fehler",SUM(J16:J17)))</f>
        <v>10</v>
      </c>
    </row>
    <row r="18" spans="1:11" s="2" customFormat="1" ht="45.75" customHeight="1" x14ac:dyDescent="0.15">
      <c r="A18" s="171" t="s">
        <v>83</v>
      </c>
      <c r="B18" s="172"/>
      <c r="C18" s="199" t="s">
        <v>32</v>
      </c>
      <c r="D18" s="199"/>
      <c r="E18" s="80">
        <v>5</v>
      </c>
      <c r="F18" s="207" t="s">
        <v>110</v>
      </c>
      <c r="G18" s="207"/>
      <c r="H18" s="207"/>
      <c r="I18" s="207"/>
      <c r="J18" s="34">
        <v>5</v>
      </c>
      <c r="K18" s="75" t="str">
        <f>IF(J18&gt;E18,"Fehler","")</f>
        <v/>
      </c>
    </row>
    <row r="19" spans="1:11" s="2" customFormat="1" ht="45.75" customHeight="1" thickBot="1" x14ac:dyDescent="0.2">
      <c r="A19" s="173" t="s">
        <v>146</v>
      </c>
      <c r="B19" s="170"/>
      <c r="C19" s="206" t="s">
        <v>33</v>
      </c>
      <c r="D19" s="206"/>
      <c r="E19" s="81">
        <v>5</v>
      </c>
      <c r="F19" s="208" t="s">
        <v>111</v>
      </c>
      <c r="G19" s="208"/>
      <c r="H19" s="208"/>
      <c r="I19" s="208"/>
      <c r="J19" s="35">
        <v>5</v>
      </c>
      <c r="K19" s="76">
        <f>IF(J18&gt;E18,"Fehler",IF(J19&gt;E19,"Fehler",SUM(J18:J19)))</f>
        <v>10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64</v>
      </c>
      <c r="I20" s="86" t="s">
        <v>98</v>
      </c>
      <c r="J20" s="87" t="s">
        <v>149</v>
      </c>
      <c r="K20" s="88">
        <f>IF(H20="Fehler","Fehler",IF(SUM(K9:K19)=0,"",ROUND(SUM(((H20/70)*5)+1)*2,0)/2))</f>
        <v>5.5</v>
      </c>
    </row>
    <row r="21" spans="1:11" s="2" customFormat="1" ht="25.5" customHeight="1" x14ac:dyDescent="0.15">
      <c r="A21" s="89" t="s">
        <v>99</v>
      </c>
      <c r="B21" s="177" t="s">
        <v>51</v>
      </c>
      <c r="C21" s="177"/>
      <c r="D21" s="177"/>
      <c r="E21" s="91"/>
      <c r="F21" s="92" t="s">
        <v>142</v>
      </c>
      <c r="G21" s="160">
        <f ca="1">TODAY()</f>
        <v>42585</v>
      </c>
      <c r="H21" s="161"/>
      <c r="I21" s="161"/>
      <c r="J21" s="161"/>
      <c r="K21" s="161"/>
    </row>
    <row r="22" spans="1:11" s="2" customFormat="1" ht="15" customHeight="1" x14ac:dyDescent="0.15">
      <c r="A22" s="89" t="s">
        <v>130</v>
      </c>
      <c r="B22" s="89"/>
      <c r="C22" s="89"/>
      <c r="D22" s="89"/>
      <c r="E22" s="90"/>
      <c r="F22" s="89" t="s">
        <v>100</v>
      </c>
      <c r="G22" s="89"/>
      <c r="H22" s="89"/>
      <c r="I22" s="89"/>
      <c r="J22" s="90"/>
      <c r="K22" s="90"/>
    </row>
    <row r="23" spans="1:11" s="25" customFormat="1" ht="25.5" customHeight="1" x14ac:dyDescent="0.2">
      <c r="A23" s="22" t="s">
        <v>3</v>
      </c>
      <c r="B23" s="22"/>
      <c r="C23" s="22"/>
      <c r="D23" s="22"/>
      <c r="E23" s="93"/>
      <c r="F23" s="22" t="s">
        <v>34</v>
      </c>
      <c r="G23" s="22"/>
      <c r="H23" s="22"/>
      <c r="I23" s="23"/>
      <c r="J23" s="24"/>
      <c r="K23" s="24"/>
    </row>
    <row r="24" spans="1:11" s="2" customFormat="1" ht="38.2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C6:K6"/>
    <mergeCell ref="F16:I16"/>
    <mergeCell ref="F17:I17"/>
    <mergeCell ref="C8:D8"/>
    <mergeCell ref="C14:D14"/>
    <mergeCell ref="C15:D15"/>
    <mergeCell ref="F15:I15"/>
    <mergeCell ref="C16:D16"/>
    <mergeCell ref="C17:D17"/>
    <mergeCell ref="F13:I13"/>
    <mergeCell ref="A24:K24"/>
    <mergeCell ref="A20:C20"/>
    <mergeCell ref="C18:D18"/>
    <mergeCell ref="C19:D19"/>
    <mergeCell ref="F18:I18"/>
    <mergeCell ref="F19:I19"/>
    <mergeCell ref="A19:B19"/>
    <mergeCell ref="A1:K1"/>
    <mergeCell ref="C2:K2"/>
    <mergeCell ref="C3:K3"/>
    <mergeCell ref="C4:K4"/>
    <mergeCell ref="C5:K5"/>
    <mergeCell ref="A2:B2"/>
    <mergeCell ref="A3:B3"/>
    <mergeCell ref="A4:B4"/>
    <mergeCell ref="A5:B5"/>
    <mergeCell ref="A6:B6"/>
    <mergeCell ref="A7:B7"/>
    <mergeCell ref="A8:B8"/>
    <mergeCell ref="A9:B9"/>
    <mergeCell ref="B21:D21"/>
    <mergeCell ref="A10:B11"/>
    <mergeCell ref="C12:D12"/>
    <mergeCell ref="C13:D13"/>
    <mergeCell ref="C7:K7"/>
    <mergeCell ref="C9:D9"/>
    <mergeCell ref="C10:D10"/>
    <mergeCell ref="C11:D11"/>
    <mergeCell ref="F8:I8"/>
    <mergeCell ref="F9:I9"/>
    <mergeCell ref="F10:I10"/>
    <mergeCell ref="F11:I11"/>
    <mergeCell ref="G21:K21"/>
    <mergeCell ref="E20:G20"/>
    <mergeCell ref="A12:B12"/>
    <mergeCell ref="A13:B15"/>
    <mergeCell ref="A16:B16"/>
    <mergeCell ref="A17:B17"/>
    <mergeCell ref="A18:B18"/>
    <mergeCell ref="F14:I14"/>
    <mergeCell ref="F12:I12"/>
  </mergeCells>
  <phoneticPr fontId="13" type="noConversion"/>
  <pageMargins left="0.51181102362204722" right="0.23622047244094491" top="0.70866141732283472" bottom="0.15748031496062992" header="0.19685039370078741" footer="0.15748031496062992"/>
  <pageSetup paperSize="9" scale="91"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Line="0" autoPict="0">
                <anchor moveWithCells="1">
                  <from>
                    <xdr:col>2</xdr:col>
                    <xdr:colOff>38100</xdr:colOff>
                    <xdr:row>5</xdr:row>
                    <xdr:rowOff>25400</xdr:rowOff>
                  </from>
                  <to>
                    <xdr:col>2</xdr:col>
                    <xdr:colOff>317500</xdr:colOff>
                    <xdr:row>5</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showGridLines="0" zoomScaleNormal="100" workbookViewId="0">
      <selection activeCell="C2" sqref="C2:K2"/>
    </sheetView>
  </sheetViews>
  <sheetFormatPr baseColWidth="10" defaultColWidth="9.83203125" defaultRowHeight="13" x14ac:dyDescent="0.15"/>
  <cols>
    <col min="1" max="1" width="6"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2" s="1" customFormat="1" ht="45" customHeight="1" thickBot="1" x14ac:dyDescent="0.2">
      <c r="A1" s="257" t="s">
        <v>152</v>
      </c>
      <c r="B1" s="258"/>
      <c r="C1" s="259"/>
      <c r="D1" s="259"/>
      <c r="E1" s="259"/>
      <c r="F1" s="259"/>
      <c r="G1" s="259"/>
      <c r="H1" s="259"/>
      <c r="I1" s="259"/>
      <c r="J1" s="259"/>
      <c r="K1" s="260"/>
    </row>
    <row r="2" spans="1:12" s="2" customFormat="1" ht="20" customHeight="1" x14ac:dyDescent="0.15">
      <c r="A2" s="193" t="s">
        <v>8</v>
      </c>
      <c r="B2" s="194"/>
      <c r="C2" s="248"/>
      <c r="D2" s="249"/>
      <c r="E2" s="249"/>
      <c r="F2" s="249"/>
      <c r="G2" s="249"/>
      <c r="H2" s="249"/>
      <c r="I2" s="249"/>
      <c r="J2" s="249"/>
      <c r="K2" s="250"/>
    </row>
    <row r="3" spans="1:12" s="2" customFormat="1" ht="20" customHeight="1" x14ac:dyDescent="0.15">
      <c r="A3" s="195" t="s">
        <v>9</v>
      </c>
      <c r="B3" s="196"/>
      <c r="C3" s="251"/>
      <c r="D3" s="252"/>
      <c r="E3" s="252"/>
      <c r="F3" s="252"/>
      <c r="G3" s="252"/>
      <c r="H3" s="252"/>
      <c r="I3" s="252"/>
      <c r="J3" s="252"/>
      <c r="K3" s="253"/>
      <c r="L3" s="45" t="s">
        <v>61</v>
      </c>
    </row>
    <row r="4" spans="1:12" s="2" customFormat="1" ht="20" customHeight="1" x14ac:dyDescent="0.15">
      <c r="A4" s="195" t="s">
        <v>90</v>
      </c>
      <c r="B4" s="196"/>
      <c r="C4" s="251"/>
      <c r="D4" s="252"/>
      <c r="E4" s="252"/>
      <c r="F4" s="252"/>
      <c r="G4" s="252"/>
      <c r="H4" s="252"/>
      <c r="I4" s="252"/>
      <c r="J4" s="252"/>
      <c r="K4" s="253"/>
    </row>
    <row r="5" spans="1:12" s="2" customFormat="1" ht="20" customHeight="1" thickBot="1" x14ac:dyDescent="0.2">
      <c r="A5" s="197" t="s">
        <v>91</v>
      </c>
      <c r="B5" s="198"/>
      <c r="C5" s="254"/>
      <c r="D5" s="255"/>
      <c r="E5" s="255"/>
      <c r="F5" s="255"/>
      <c r="G5" s="255"/>
      <c r="H5" s="255"/>
      <c r="I5" s="255"/>
      <c r="J5" s="255"/>
      <c r="K5" s="256"/>
    </row>
    <row r="6" spans="1:12" s="2" customFormat="1" ht="20" customHeight="1" thickBot="1" x14ac:dyDescent="0.2">
      <c r="A6" s="175" t="s">
        <v>42</v>
      </c>
      <c r="B6" s="176"/>
      <c r="C6" s="218" t="s">
        <v>92</v>
      </c>
      <c r="D6" s="219"/>
      <c r="E6" s="261"/>
      <c r="F6" s="261"/>
      <c r="G6" s="261"/>
      <c r="H6" s="261"/>
      <c r="I6" s="261"/>
      <c r="J6" s="261"/>
      <c r="K6" s="262"/>
    </row>
    <row r="7" spans="1:12" s="2" customFormat="1" ht="25.5" customHeight="1" thickBot="1" x14ac:dyDescent="0.2">
      <c r="A7" s="175" t="s">
        <v>93</v>
      </c>
      <c r="B7" s="176"/>
      <c r="C7" s="209" t="s">
        <v>50</v>
      </c>
      <c r="D7" s="209"/>
      <c r="E7" s="209"/>
      <c r="F7" s="209"/>
      <c r="G7" s="209"/>
      <c r="H7" s="209"/>
      <c r="I7" s="209"/>
      <c r="J7" s="209"/>
      <c r="K7" s="210"/>
    </row>
    <row r="8" spans="1:12" s="2" customFormat="1" ht="37.5" customHeight="1" thickBot="1" x14ac:dyDescent="0.2">
      <c r="A8" s="175" t="s">
        <v>143</v>
      </c>
      <c r="B8" s="176"/>
      <c r="C8" s="213" t="s">
        <v>64</v>
      </c>
      <c r="D8" s="228"/>
      <c r="E8" s="72" t="s">
        <v>65</v>
      </c>
      <c r="F8" s="209" t="s">
        <v>45</v>
      </c>
      <c r="G8" s="209"/>
      <c r="H8" s="246"/>
      <c r="I8" s="246"/>
      <c r="J8" s="72" t="s">
        <v>46</v>
      </c>
      <c r="K8" s="73" t="s">
        <v>87</v>
      </c>
    </row>
    <row r="9" spans="1:12" s="2" customFormat="1" ht="45.75" customHeight="1" x14ac:dyDescent="0.15">
      <c r="A9" s="171" t="s">
        <v>101</v>
      </c>
      <c r="B9" s="172"/>
      <c r="C9" s="211" t="s">
        <v>122</v>
      </c>
      <c r="D9" s="211"/>
      <c r="E9" s="94">
        <v>10</v>
      </c>
      <c r="F9" s="247"/>
      <c r="G9" s="247"/>
      <c r="H9" s="247"/>
      <c r="I9" s="247"/>
      <c r="J9" s="36"/>
      <c r="K9" s="75" t="str">
        <f>IF(J9&gt;E9,"Fehler","")</f>
        <v/>
      </c>
    </row>
    <row r="10" spans="1:12" s="2" customFormat="1" ht="45.75" customHeight="1" x14ac:dyDescent="0.15">
      <c r="A10" s="178" t="s">
        <v>121</v>
      </c>
      <c r="B10" s="167"/>
      <c r="C10" s="200" t="s">
        <v>123</v>
      </c>
      <c r="D10" s="200"/>
      <c r="E10" s="95">
        <v>10</v>
      </c>
      <c r="F10" s="239"/>
      <c r="G10" s="239"/>
      <c r="H10" s="240"/>
      <c r="I10" s="240"/>
      <c r="J10" s="37"/>
      <c r="K10" s="74" t="str">
        <f>IF(J10&gt;E10,"Fehler","")</f>
        <v/>
      </c>
    </row>
    <row r="11" spans="1:12" s="2" customFormat="1" ht="45.75" customHeight="1" thickBot="1" x14ac:dyDescent="0.2">
      <c r="A11" s="179"/>
      <c r="B11" s="170"/>
      <c r="C11" s="212" t="s">
        <v>4</v>
      </c>
      <c r="D11" s="212"/>
      <c r="E11" s="96">
        <v>10</v>
      </c>
      <c r="F11" s="229"/>
      <c r="G11" s="229"/>
      <c r="H11" s="230"/>
      <c r="I11" s="230"/>
      <c r="J11" s="38"/>
      <c r="K11" s="76">
        <f>IF(J9&gt;E9,"Fehler",IF(J10&gt;E10,"Fehler",IF(J11&gt;E11,"Fehler",SUM(J9:J11))))</f>
        <v>0</v>
      </c>
    </row>
    <row r="12" spans="1:12" s="2" customFormat="1" ht="45.75" customHeight="1" x14ac:dyDescent="0.15">
      <c r="A12" s="164" t="s">
        <v>102</v>
      </c>
      <c r="B12" s="265"/>
      <c r="C12" s="199" t="s">
        <v>125</v>
      </c>
      <c r="D12" s="199"/>
      <c r="E12" s="97">
        <v>5</v>
      </c>
      <c r="F12" s="237"/>
      <c r="G12" s="237"/>
      <c r="H12" s="238"/>
      <c r="I12" s="238"/>
      <c r="J12" s="39"/>
      <c r="K12" s="75" t="str">
        <f>IF(J12&gt;E12,"Fehler","")</f>
        <v/>
      </c>
    </row>
    <row r="13" spans="1:12" s="2" customFormat="1" ht="45.75" customHeight="1" x14ac:dyDescent="0.15">
      <c r="A13" s="166" t="s">
        <v>104</v>
      </c>
      <c r="B13" s="167"/>
      <c r="C13" s="200" t="s">
        <v>126</v>
      </c>
      <c r="D13" s="200"/>
      <c r="E13" s="95">
        <v>5</v>
      </c>
      <c r="F13" s="239"/>
      <c r="G13" s="239"/>
      <c r="H13" s="240"/>
      <c r="I13" s="240"/>
      <c r="J13" s="37"/>
      <c r="K13" s="74" t="str">
        <f>IF(J13&gt;E13,"Fehler","")</f>
        <v/>
      </c>
    </row>
    <row r="14" spans="1:12" s="2" customFormat="1" ht="45.75" customHeight="1" x14ac:dyDescent="0.15">
      <c r="A14" s="168"/>
      <c r="B14" s="167"/>
      <c r="C14" s="200" t="s">
        <v>127</v>
      </c>
      <c r="D14" s="200"/>
      <c r="E14" s="95">
        <v>5</v>
      </c>
      <c r="F14" s="239"/>
      <c r="G14" s="239"/>
      <c r="H14" s="240"/>
      <c r="I14" s="240"/>
      <c r="J14" s="37"/>
      <c r="K14" s="74" t="str">
        <f>IF(J14&gt;E14,"Fehler","")</f>
        <v/>
      </c>
    </row>
    <row r="15" spans="1:12" s="2" customFormat="1" ht="45.75" customHeight="1" thickBot="1" x14ac:dyDescent="0.2">
      <c r="A15" s="169"/>
      <c r="B15" s="170"/>
      <c r="C15" s="206" t="s">
        <v>67</v>
      </c>
      <c r="D15" s="206"/>
      <c r="E15" s="98">
        <v>5</v>
      </c>
      <c r="F15" s="235"/>
      <c r="G15" s="235"/>
      <c r="H15" s="236"/>
      <c r="I15" s="236"/>
      <c r="J15" s="40"/>
      <c r="K15" s="76">
        <f>IF(J12&gt;E12,"Fehler",IF(J13&gt;E13,"Fehler",IF(J14&gt;E14,"Fehler",IF(J15&gt;E15,"Fehler",SUM(J12:J15)))))</f>
        <v>0</v>
      </c>
    </row>
    <row r="16" spans="1:12" s="2" customFormat="1" ht="45.75" customHeight="1" x14ac:dyDescent="0.15">
      <c r="A16" s="171" t="s">
        <v>88</v>
      </c>
      <c r="B16" s="172"/>
      <c r="C16" s="199" t="s">
        <v>68</v>
      </c>
      <c r="D16" s="199"/>
      <c r="E16" s="97">
        <v>5</v>
      </c>
      <c r="F16" s="241"/>
      <c r="G16" s="242"/>
      <c r="H16" s="243"/>
      <c r="I16" s="244"/>
      <c r="J16" s="39"/>
      <c r="K16" s="75" t="str">
        <f>IF(J16&gt;E16,"Fehler","")</f>
        <v/>
      </c>
    </row>
    <row r="17" spans="1:11" s="2" customFormat="1" ht="45.75" customHeight="1" thickBot="1" x14ac:dyDescent="0.2">
      <c r="A17" s="173" t="s">
        <v>146</v>
      </c>
      <c r="B17" s="170"/>
      <c r="C17" s="212" t="s">
        <v>147</v>
      </c>
      <c r="D17" s="212"/>
      <c r="E17" s="96">
        <v>5</v>
      </c>
      <c r="F17" s="231"/>
      <c r="G17" s="232"/>
      <c r="H17" s="233"/>
      <c r="I17" s="234"/>
      <c r="J17" s="38"/>
      <c r="K17" s="76">
        <f>IF(J16&gt;E16,"Fehler",IF(J17&gt;E17,"Fehler",SUM(J16:J17)))</f>
        <v>0</v>
      </c>
    </row>
    <row r="18" spans="1:11" s="2" customFormat="1" ht="45.75" customHeight="1" x14ac:dyDescent="0.15">
      <c r="A18" s="171" t="s">
        <v>89</v>
      </c>
      <c r="B18" s="172"/>
      <c r="C18" s="199" t="s">
        <v>32</v>
      </c>
      <c r="D18" s="199"/>
      <c r="E18" s="97">
        <v>5</v>
      </c>
      <c r="F18" s="237"/>
      <c r="G18" s="237"/>
      <c r="H18" s="237"/>
      <c r="I18" s="237"/>
      <c r="J18" s="39"/>
      <c r="K18" s="75" t="str">
        <f>IF(J18&gt;E18,"Fehler","")</f>
        <v/>
      </c>
    </row>
    <row r="19" spans="1:11" s="2" customFormat="1" ht="45.75" customHeight="1" thickBot="1" x14ac:dyDescent="0.2">
      <c r="A19" s="173" t="s">
        <v>146</v>
      </c>
      <c r="B19" s="170"/>
      <c r="C19" s="206" t="s">
        <v>33</v>
      </c>
      <c r="D19" s="206"/>
      <c r="E19" s="98">
        <v>5</v>
      </c>
      <c r="F19" s="235"/>
      <c r="G19" s="235"/>
      <c r="H19" s="235"/>
      <c r="I19" s="235"/>
      <c r="J19" s="40"/>
      <c r="K19" s="76">
        <f>IF(J18&gt;E18,"Fehler",IF(J19&gt;E19,"Fehler",SUM(J18:J19)))</f>
        <v>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0</v>
      </c>
      <c r="I20" s="86" t="s">
        <v>98</v>
      </c>
      <c r="J20" s="87" t="s">
        <v>149</v>
      </c>
      <c r="K20" s="88" t="str">
        <f>IF(H20="Fehler","Fehler",IF(SUM(K9:K19)=0,"",ROUND(SUM(((H20/70)*5)+1)*2,0)/2))</f>
        <v/>
      </c>
    </row>
    <row r="21" spans="1:11" s="2" customFormat="1" ht="23.25" customHeight="1" x14ac:dyDescent="0.15">
      <c r="A21" s="89" t="s">
        <v>99</v>
      </c>
      <c r="B21" s="245"/>
      <c r="C21" s="245"/>
      <c r="D21" s="245"/>
      <c r="E21" s="91"/>
      <c r="F21" s="92" t="s">
        <v>17</v>
      </c>
      <c r="G21" s="263"/>
      <c r="H21" s="264"/>
      <c r="I21" s="264"/>
      <c r="J21" s="264"/>
      <c r="K21" s="264"/>
    </row>
    <row r="22" spans="1:11" s="2" customFormat="1" ht="15" customHeight="1" x14ac:dyDescent="0.15">
      <c r="A22" s="89" t="s">
        <v>130</v>
      </c>
      <c r="B22" s="89"/>
      <c r="C22" s="89"/>
      <c r="D22" s="89"/>
      <c r="E22" s="90"/>
      <c r="F22" s="89" t="s">
        <v>100</v>
      </c>
      <c r="G22" s="89"/>
      <c r="H22" s="89"/>
      <c r="I22" s="89"/>
      <c r="J22" s="90"/>
      <c r="K22" s="90"/>
    </row>
    <row r="23" spans="1:11" s="44" customFormat="1" ht="24.75" customHeight="1" x14ac:dyDescent="0.15">
      <c r="A23" s="41" t="s">
        <v>134</v>
      </c>
      <c r="B23" s="41"/>
      <c r="C23" s="41"/>
      <c r="D23" s="41"/>
      <c r="E23" s="99"/>
      <c r="F23" s="41" t="s">
        <v>135</v>
      </c>
      <c r="G23" s="41"/>
      <c r="H23" s="41"/>
      <c r="I23" s="41"/>
      <c r="J23" s="43"/>
      <c r="K23" s="43"/>
    </row>
    <row r="24" spans="1:11" s="2" customFormat="1" ht="36.7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6:B6"/>
    <mergeCell ref="A7:B7"/>
    <mergeCell ref="A8:B8"/>
    <mergeCell ref="A9:B9"/>
    <mergeCell ref="A10:B11"/>
    <mergeCell ref="G21:K21"/>
    <mergeCell ref="A19:B19"/>
    <mergeCell ref="F16:I16"/>
    <mergeCell ref="B21:D21"/>
    <mergeCell ref="C7:K7"/>
    <mergeCell ref="C9:D9"/>
    <mergeCell ref="C10:D10"/>
    <mergeCell ref="C11:D11"/>
    <mergeCell ref="F8:I8"/>
    <mergeCell ref="F9:I9"/>
    <mergeCell ref="F10:I10"/>
    <mergeCell ref="E20:G20"/>
    <mergeCell ref="A12:B12"/>
    <mergeCell ref="A13:B15"/>
    <mergeCell ref="A16:B16"/>
    <mergeCell ref="A17:B17"/>
    <mergeCell ref="A18:B18"/>
    <mergeCell ref="C12:D12"/>
    <mergeCell ref="F11:I11"/>
    <mergeCell ref="F17:I17"/>
    <mergeCell ref="C8:D8"/>
    <mergeCell ref="C14:D14"/>
    <mergeCell ref="C15:D15"/>
    <mergeCell ref="F15:I15"/>
    <mergeCell ref="C16:D16"/>
    <mergeCell ref="C17:D17"/>
    <mergeCell ref="F12:I12"/>
    <mergeCell ref="F13:I13"/>
    <mergeCell ref="F14:I14"/>
    <mergeCell ref="C13:D13"/>
  </mergeCells>
  <phoneticPr fontId="13" type="noConversion"/>
  <pageMargins left="0.51181102362204722" right="0.23622047244094491" top="0.51181102362204722" bottom="0.15748031496062992" header="0.19685039370078741" footer="0"/>
  <pageSetup paperSize="9" scale="90"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Line="0" autoPict="0">
                <anchor moveWithCells="1">
                  <from>
                    <xdr:col>2</xdr:col>
                    <xdr:colOff>38100</xdr:colOff>
                    <xdr:row>5</xdr:row>
                    <xdr:rowOff>25400</xdr:rowOff>
                  </from>
                  <to>
                    <xdr:col>2</xdr:col>
                    <xdr:colOff>317500</xdr:colOff>
                    <xdr:row>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showGridLines="0" zoomScaleNormal="100" workbookViewId="0">
      <selection activeCell="C5" sqref="C5:K5"/>
    </sheetView>
  </sheetViews>
  <sheetFormatPr baseColWidth="10" defaultColWidth="9.83203125" defaultRowHeight="13" x14ac:dyDescent="0.15"/>
  <cols>
    <col min="1" max="1" width="5.5" style="29" customWidth="1"/>
    <col min="2" max="2" width="11.5" style="29" customWidth="1"/>
    <col min="3" max="3" width="9.1640625" style="29" customWidth="1"/>
    <col min="4" max="4" width="10.1640625" style="29" customWidth="1"/>
    <col min="5" max="5" width="8" style="30" customWidth="1"/>
    <col min="6" max="6" width="6.5" style="29" customWidth="1"/>
    <col min="7" max="7" width="7" style="29" customWidth="1"/>
    <col min="8" max="8" width="5.83203125" style="29" customWidth="1"/>
    <col min="9" max="9" width="11.1640625" style="29" customWidth="1"/>
    <col min="10" max="10" width="7.33203125" style="30" customWidth="1"/>
    <col min="11" max="11" width="5.5" style="30" customWidth="1"/>
    <col min="12" max="16384" width="9.83203125" style="29"/>
  </cols>
  <sheetData>
    <row r="1" spans="1:11" s="70" customFormat="1" ht="43.5" customHeight="1" thickBot="1" x14ac:dyDescent="0.2">
      <c r="A1" s="257" t="s">
        <v>40</v>
      </c>
      <c r="B1" s="258"/>
      <c r="C1" s="259"/>
      <c r="D1" s="259"/>
      <c r="E1" s="259"/>
      <c r="F1" s="259"/>
      <c r="G1" s="259"/>
      <c r="H1" s="259"/>
      <c r="I1" s="259"/>
      <c r="J1" s="259"/>
      <c r="K1" s="260"/>
    </row>
    <row r="2" spans="1:11" s="2" customFormat="1" ht="15" customHeight="1" x14ac:dyDescent="0.15">
      <c r="A2" s="295" t="s">
        <v>8</v>
      </c>
      <c r="B2" s="296"/>
      <c r="C2" s="307" t="str">
        <f>IF('1o sem. a'!C2="","",'1o sem. a'!C2:K2)</f>
        <v/>
      </c>
      <c r="D2" s="308"/>
      <c r="E2" s="308"/>
      <c r="F2" s="308"/>
      <c r="G2" s="308"/>
      <c r="H2" s="308"/>
      <c r="I2" s="308"/>
      <c r="J2" s="308"/>
      <c r="K2" s="309"/>
    </row>
    <row r="3" spans="1:11" s="2" customFormat="1" ht="15" customHeight="1" x14ac:dyDescent="0.15">
      <c r="A3" s="319" t="s">
        <v>9</v>
      </c>
      <c r="B3" s="320"/>
      <c r="C3" s="310" t="str">
        <f>IF('1o sem. a'!C3="","",'1o sem. a'!C3:K3)</f>
        <v/>
      </c>
      <c r="D3" s="311"/>
      <c r="E3" s="311"/>
      <c r="F3" s="311"/>
      <c r="G3" s="311"/>
      <c r="H3" s="311"/>
      <c r="I3" s="311"/>
      <c r="J3" s="311"/>
      <c r="K3" s="312"/>
    </row>
    <row r="4" spans="1:11" s="2" customFormat="1" ht="15" customHeight="1" x14ac:dyDescent="0.15">
      <c r="A4" s="319" t="s">
        <v>90</v>
      </c>
      <c r="B4" s="320"/>
      <c r="C4" s="310" t="str">
        <f>IF('1o sem. a'!C4="","",'1o sem. a'!C4:K4)</f>
        <v/>
      </c>
      <c r="D4" s="311"/>
      <c r="E4" s="311"/>
      <c r="F4" s="311"/>
      <c r="G4" s="311"/>
      <c r="H4" s="311"/>
      <c r="I4" s="311"/>
      <c r="J4" s="311"/>
      <c r="K4" s="312"/>
    </row>
    <row r="5" spans="1:11" s="2" customFormat="1" ht="15" customHeight="1" thickBot="1" x14ac:dyDescent="0.2">
      <c r="A5" s="321" t="s">
        <v>91</v>
      </c>
      <c r="B5" s="322"/>
      <c r="C5" s="279"/>
      <c r="D5" s="280"/>
      <c r="E5" s="280"/>
      <c r="F5" s="280"/>
      <c r="G5" s="280"/>
      <c r="H5" s="280"/>
      <c r="I5" s="280"/>
      <c r="J5" s="280"/>
      <c r="K5" s="294"/>
    </row>
    <row r="6" spans="1:11" s="2" customFormat="1" ht="17" customHeight="1" x14ac:dyDescent="0.15">
      <c r="A6" s="297" t="s">
        <v>42</v>
      </c>
      <c r="B6" s="298"/>
      <c r="C6" s="292" t="s">
        <v>95</v>
      </c>
      <c r="D6" s="293"/>
      <c r="E6" s="270" t="s">
        <v>94</v>
      </c>
      <c r="F6" s="271"/>
      <c r="G6" s="272"/>
      <c r="H6" s="270" t="s">
        <v>72</v>
      </c>
      <c r="I6" s="271"/>
      <c r="J6" s="271"/>
      <c r="K6" s="57"/>
    </row>
    <row r="7" spans="1:11" s="2" customFormat="1" ht="17" customHeight="1" thickBot="1" x14ac:dyDescent="0.2">
      <c r="A7" s="328"/>
      <c r="B7" s="329"/>
      <c r="C7" s="273" t="s">
        <v>52</v>
      </c>
      <c r="D7" s="275"/>
      <c r="E7" s="273" t="s">
        <v>73</v>
      </c>
      <c r="F7" s="274"/>
      <c r="G7" s="275"/>
      <c r="H7" s="273"/>
      <c r="I7" s="274"/>
      <c r="J7" s="274"/>
      <c r="K7" s="58"/>
    </row>
    <row r="8" spans="1:11" s="2" customFormat="1" ht="25.5" customHeight="1" thickBot="1" x14ac:dyDescent="0.2">
      <c r="A8" s="326" t="s">
        <v>93</v>
      </c>
      <c r="B8" s="327"/>
      <c r="C8" s="282" t="s">
        <v>50</v>
      </c>
      <c r="D8" s="282"/>
      <c r="E8" s="282"/>
      <c r="F8" s="282"/>
      <c r="G8" s="282"/>
      <c r="H8" s="282"/>
      <c r="I8" s="282"/>
      <c r="J8" s="282"/>
      <c r="K8" s="314"/>
    </row>
    <row r="9" spans="1:11" s="2" customFormat="1" ht="37.5" customHeight="1" thickBot="1" x14ac:dyDescent="0.2">
      <c r="A9" s="326" t="s">
        <v>143</v>
      </c>
      <c r="B9" s="327"/>
      <c r="C9" s="266" t="s">
        <v>64</v>
      </c>
      <c r="D9" s="267"/>
      <c r="E9" s="3" t="s">
        <v>65</v>
      </c>
      <c r="F9" s="282" t="s">
        <v>45</v>
      </c>
      <c r="G9" s="282"/>
      <c r="H9" s="283"/>
      <c r="I9" s="283"/>
      <c r="J9" s="3" t="s">
        <v>46</v>
      </c>
      <c r="K9" s="4" t="s">
        <v>87</v>
      </c>
    </row>
    <row r="10" spans="1:11" s="2" customFormat="1" ht="45.75" customHeight="1" x14ac:dyDescent="0.15">
      <c r="A10" s="297" t="s">
        <v>101</v>
      </c>
      <c r="B10" s="298"/>
      <c r="C10" s="268" t="s">
        <v>122</v>
      </c>
      <c r="D10" s="268"/>
      <c r="E10" s="5">
        <v>10</v>
      </c>
      <c r="F10" s="284"/>
      <c r="G10" s="285"/>
      <c r="H10" s="285"/>
      <c r="I10" s="286"/>
      <c r="J10" s="36"/>
      <c r="K10" s="6" t="str">
        <f>IF(J10&gt;E10,"Fehler","")</f>
        <v/>
      </c>
    </row>
    <row r="11" spans="1:11" s="2" customFormat="1" ht="45.75" customHeight="1" x14ac:dyDescent="0.15">
      <c r="A11" s="323" t="s">
        <v>121</v>
      </c>
      <c r="B11" s="324"/>
      <c r="C11" s="269" t="s">
        <v>123</v>
      </c>
      <c r="D11" s="269"/>
      <c r="E11" s="7">
        <v>10</v>
      </c>
      <c r="F11" s="276"/>
      <c r="G11" s="277"/>
      <c r="H11" s="277" t="s">
        <v>81</v>
      </c>
      <c r="I11" s="278"/>
      <c r="J11" s="37"/>
      <c r="K11" s="8" t="str">
        <f>IF(J11&gt;E11,"Fehler","")</f>
        <v/>
      </c>
    </row>
    <row r="12" spans="1:11" s="2" customFormat="1" ht="45.75" customHeight="1" thickBot="1" x14ac:dyDescent="0.2">
      <c r="A12" s="317"/>
      <c r="B12" s="325"/>
      <c r="C12" s="313" t="s">
        <v>4</v>
      </c>
      <c r="D12" s="313"/>
      <c r="E12" s="9">
        <v>10</v>
      </c>
      <c r="F12" s="279"/>
      <c r="G12" s="280"/>
      <c r="H12" s="280"/>
      <c r="I12" s="281"/>
      <c r="J12" s="38"/>
      <c r="K12" s="10">
        <f>IF(J10&gt;E10,"Fehler",IF(J11&gt;E11,"Fehler",IF(J12&gt;E12,"Fehler",SUM(J10:J12))))</f>
        <v>0</v>
      </c>
    </row>
    <row r="13" spans="1:11" s="2" customFormat="1" ht="45.75" customHeight="1" x14ac:dyDescent="0.15">
      <c r="A13" s="330" t="s">
        <v>132</v>
      </c>
      <c r="B13" s="331"/>
      <c r="C13" s="288" t="s">
        <v>125</v>
      </c>
      <c r="D13" s="288"/>
      <c r="E13" s="11">
        <v>5</v>
      </c>
      <c r="F13" s="289"/>
      <c r="G13" s="290"/>
      <c r="H13" s="290"/>
      <c r="I13" s="291"/>
      <c r="J13" s="39"/>
      <c r="K13" s="6" t="str">
        <f>IF(J13&gt;E13,"Fehler","")</f>
        <v/>
      </c>
    </row>
    <row r="14" spans="1:11" s="2" customFormat="1" ht="45.75" customHeight="1" x14ac:dyDescent="0.15">
      <c r="A14" s="315" t="s">
        <v>124</v>
      </c>
      <c r="B14" s="316"/>
      <c r="C14" s="269" t="s">
        <v>126</v>
      </c>
      <c r="D14" s="269"/>
      <c r="E14" s="7">
        <v>5</v>
      </c>
      <c r="F14" s="276"/>
      <c r="G14" s="277"/>
      <c r="H14" s="277"/>
      <c r="I14" s="278"/>
      <c r="J14" s="37"/>
      <c r="K14" s="8" t="str">
        <f>IF(J14&gt;E14,"Fehler","")</f>
        <v/>
      </c>
    </row>
    <row r="15" spans="1:11" s="2" customFormat="1" ht="45.75" customHeight="1" x14ac:dyDescent="0.15">
      <c r="A15" s="315"/>
      <c r="B15" s="316"/>
      <c r="C15" s="269" t="s">
        <v>127</v>
      </c>
      <c r="D15" s="269"/>
      <c r="E15" s="7">
        <v>5</v>
      </c>
      <c r="F15" s="276"/>
      <c r="G15" s="277"/>
      <c r="H15" s="277"/>
      <c r="I15" s="278"/>
      <c r="J15" s="37"/>
      <c r="K15" s="8" t="str">
        <f>IF(J15&gt;E15,"Fehler","")</f>
        <v/>
      </c>
    </row>
    <row r="16" spans="1:11" s="2" customFormat="1" ht="45.75" customHeight="1" thickBot="1" x14ac:dyDescent="0.2">
      <c r="A16" s="317"/>
      <c r="B16" s="318"/>
      <c r="C16" s="287" t="s">
        <v>67</v>
      </c>
      <c r="D16" s="287"/>
      <c r="E16" s="12">
        <v>5</v>
      </c>
      <c r="F16" s="279"/>
      <c r="G16" s="280"/>
      <c r="H16" s="280"/>
      <c r="I16" s="281"/>
      <c r="J16" s="40"/>
      <c r="K16" s="10">
        <f>IF(J13&gt;E13,"Fehler",IF(J14&gt;E14,"Fehler",IF(J15&gt;E15,"Fehler",IF(J16&gt;E16,"Fehler",SUM(J13:J16)))))</f>
        <v>0</v>
      </c>
    </row>
    <row r="17" spans="1:11" s="2" customFormat="1" ht="45.75" customHeight="1" x14ac:dyDescent="0.15">
      <c r="A17" s="297" t="s">
        <v>88</v>
      </c>
      <c r="B17" s="298"/>
      <c r="C17" s="288" t="s">
        <v>68</v>
      </c>
      <c r="D17" s="288"/>
      <c r="E17" s="11">
        <v>5</v>
      </c>
      <c r="F17" s="289"/>
      <c r="G17" s="290"/>
      <c r="H17" s="290"/>
      <c r="I17" s="291"/>
      <c r="J17" s="39"/>
      <c r="K17" s="6" t="str">
        <f>IF(J17&gt;E17,"Fehler","")</f>
        <v/>
      </c>
    </row>
    <row r="18" spans="1:11" s="2" customFormat="1" ht="45.75" customHeight="1" thickBot="1" x14ac:dyDescent="0.2">
      <c r="A18" s="299" t="s">
        <v>146</v>
      </c>
      <c r="B18" s="300"/>
      <c r="C18" s="313" t="s">
        <v>118</v>
      </c>
      <c r="D18" s="313"/>
      <c r="E18" s="9">
        <v>5</v>
      </c>
      <c r="F18" s="279"/>
      <c r="G18" s="280"/>
      <c r="H18" s="280"/>
      <c r="I18" s="281"/>
      <c r="J18" s="38"/>
      <c r="K18" s="10">
        <f>IF(J17&gt;E17,"Fehler",IF(J18&gt;E18,"Fehler",SUM(J17:J18)))</f>
        <v>0</v>
      </c>
    </row>
    <row r="19" spans="1:11" s="2" customFormat="1" ht="45.75" customHeight="1" x14ac:dyDescent="0.15">
      <c r="A19" s="297" t="s">
        <v>31</v>
      </c>
      <c r="B19" s="298"/>
      <c r="C19" s="288" t="s">
        <v>32</v>
      </c>
      <c r="D19" s="288"/>
      <c r="E19" s="11">
        <v>5</v>
      </c>
      <c r="F19" s="289"/>
      <c r="G19" s="290"/>
      <c r="H19" s="290"/>
      <c r="I19" s="291"/>
      <c r="J19" s="39"/>
      <c r="K19" s="6" t="str">
        <f>IF(J19&gt;E19,"Fehler","")</f>
        <v/>
      </c>
    </row>
    <row r="20" spans="1:11" s="2" customFormat="1" ht="45.75" customHeight="1" thickBot="1" x14ac:dyDescent="0.2">
      <c r="A20" s="299" t="s">
        <v>146</v>
      </c>
      <c r="B20" s="300"/>
      <c r="C20" s="287" t="s">
        <v>33</v>
      </c>
      <c r="D20" s="287"/>
      <c r="E20" s="12">
        <v>5</v>
      </c>
      <c r="F20" s="279"/>
      <c r="G20" s="280"/>
      <c r="H20" s="280"/>
      <c r="I20" s="281"/>
      <c r="J20" s="40"/>
      <c r="K20" s="10">
        <f>IF(J19&gt;E19,"Fehler",IF(J20&gt;E20,"Fehler",SUM(J19:J20)))</f>
        <v>0</v>
      </c>
    </row>
    <row r="21" spans="1:11" s="2" customFormat="1" ht="16.5" customHeight="1" thickBot="1" x14ac:dyDescent="0.2">
      <c r="A21" s="303" t="s">
        <v>148</v>
      </c>
      <c r="B21" s="304"/>
      <c r="C21" s="304"/>
      <c r="D21" s="13" t="s">
        <v>97</v>
      </c>
      <c r="E21" s="305" t="s">
        <v>151</v>
      </c>
      <c r="F21" s="304"/>
      <c r="G21" s="304"/>
      <c r="H21" s="14">
        <f>IF(K12="Fehler","Fehler",IF(K16="Fehler","Fehler",IF(K18="Fehler","Fehler",IF(K20="Fehler","Fehler",SUM(J10:J20)))))</f>
        <v>0</v>
      </c>
      <c r="I21" s="15" t="s">
        <v>98</v>
      </c>
      <c r="J21" s="16" t="s">
        <v>149</v>
      </c>
      <c r="K21" s="17" t="str">
        <f>IF(H21="Fehler","Fehler",IF(SUM(K10:K20)=0,"",ROUND(SUM(((H21/70)*5)+1)*2,0)/2))</f>
        <v/>
      </c>
    </row>
    <row r="22" spans="1:11" s="2" customFormat="1" ht="26.25" customHeight="1" x14ac:dyDescent="0.15">
      <c r="A22" s="18" t="s">
        <v>99</v>
      </c>
      <c r="B22" s="306" t="str">
        <f>IF('1o sem. a'!$B$21="","",'1o sem. a'!$B$21:$D$21)</f>
        <v/>
      </c>
      <c r="C22" s="306"/>
      <c r="D22" s="306"/>
      <c r="E22" s="19"/>
      <c r="F22" s="20" t="s">
        <v>17</v>
      </c>
      <c r="G22" s="263"/>
      <c r="H22" s="263"/>
      <c r="I22" s="263"/>
      <c r="J22" s="263"/>
      <c r="K22" s="263"/>
    </row>
    <row r="23" spans="1:11" s="2" customFormat="1" ht="15" customHeight="1" x14ac:dyDescent="0.15">
      <c r="A23" s="18" t="s">
        <v>130</v>
      </c>
      <c r="B23" s="18"/>
      <c r="C23" s="18"/>
      <c r="D23" s="18"/>
      <c r="E23" s="21"/>
      <c r="F23" s="18" t="s">
        <v>100</v>
      </c>
      <c r="G23" s="18"/>
      <c r="H23" s="18"/>
      <c r="I23" s="18"/>
      <c r="J23" s="21"/>
      <c r="K23" s="21"/>
    </row>
    <row r="24" spans="1:11" s="44" customFormat="1" ht="24.75" customHeight="1" x14ac:dyDescent="0.15">
      <c r="A24" s="41" t="s">
        <v>136</v>
      </c>
      <c r="B24" s="41"/>
      <c r="C24" s="41"/>
      <c r="D24" s="41"/>
      <c r="E24" s="42"/>
      <c r="F24" s="41" t="s">
        <v>137</v>
      </c>
      <c r="G24" s="41"/>
      <c r="H24" s="41"/>
      <c r="I24" s="41"/>
      <c r="J24" s="43"/>
      <c r="K24" s="43"/>
    </row>
    <row r="25" spans="1:11" s="2" customFormat="1" ht="36.75" customHeight="1" x14ac:dyDescent="0.15">
      <c r="A25" s="301" t="s">
        <v>114</v>
      </c>
      <c r="B25" s="301"/>
      <c r="C25" s="302"/>
      <c r="D25" s="302"/>
      <c r="E25" s="302"/>
      <c r="F25" s="302"/>
      <c r="G25" s="302"/>
      <c r="H25" s="302"/>
      <c r="I25" s="302"/>
      <c r="J25" s="302"/>
      <c r="K25" s="302"/>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A53" s="26"/>
      <c r="B53" s="26"/>
      <c r="C53" s="26"/>
      <c r="D53" s="26"/>
      <c r="E53" s="27"/>
      <c r="F53" s="26"/>
      <c r="G53" s="26"/>
      <c r="H53" s="26"/>
      <c r="I53" s="26"/>
      <c r="J53" s="27"/>
      <c r="K53" s="27"/>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row r="66" spans="5:11" s="2" customFormat="1" x14ac:dyDescent="0.15">
      <c r="E66" s="28"/>
      <c r="J66" s="28"/>
      <c r="K66" s="28"/>
    </row>
  </sheetData>
  <sheetProtection sheet="1" objects="1" scenarios="1" formatCells="0" formatColumns="0" formatRows="0" sort="0"/>
  <mergeCells count="56">
    <mergeCell ref="A3:B3"/>
    <mergeCell ref="A4:B4"/>
    <mergeCell ref="A5:B5"/>
    <mergeCell ref="A11:B12"/>
    <mergeCell ref="A8:B8"/>
    <mergeCell ref="A9:B9"/>
    <mergeCell ref="A10:B10"/>
    <mergeCell ref="A6:B7"/>
    <mergeCell ref="F17:I17"/>
    <mergeCell ref="C8:K8"/>
    <mergeCell ref="C12:D12"/>
    <mergeCell ref="F14:I14"/>
    <mergeCell ref="A14:B16"/>
    <mergeCell ref="A13:B13"/>
    <mergeCell ref="A25:K25"/>
    <mergeCell ref="A21:C21"/>
    <mergeCell ref="C19:D19"/>
    <mergeCell ref="C20:D20"/>
    <mergeCell ref="F19:I19"/>
    <mergeCell ref="F20:I20"/>
    <mergeCell ref="A20:B20"/>
    <mergeCell ref="A19:B19"/>
    <mergeCell ref="E21:G21"/>
    <mergeCell ref="B22:D22"/>
    <mergeCell ref="G22:K22"/>
    <mergeCell ref="A1:K1"/>
    <mergeCell ref="H6:J6"/>
    <mergeCell ref="H7:J7"/>
    <mergeCell ref="C6:D6"/>
    <mergeCell ref="C7:D7"/>
    <mergeCell ref="C5:K5"/>
    <mergeCell ref="A2:B2"/>
    <mergeCell ref="A17:B17"/>
    <mergeCell ref="A18:B18"/>
    <mergeCell ref="F18:I18"/>
    <mergeCell ref="C2:K2"/>
    <mergeCell ref="C3:K3"/>
    <mergeCell ref="C4:K4"/>
    <mergeCell ref="C17:D17"/>
    <mergeCell ref="C18:D18"/>
    <mergeCell ref="C15:D15"/>
    <mergeCell ref="C16:D16"/>
    <mergeCell ref="C13:D13"/>
    <mergeCell ref="C14:D14"/>
    <mergeCell ref="F16:I16"/>
    <mergeCell ref="F13:I13"/>
    <mergeCell ref="F15:I15"/>
    <mergeCell ref="F12:I12"/>
    <mergeCell ref="F9:I9"/>
    <mergeCell ref="F10:I10"/>
    <mergeCell ref="F11:I11"/>
    <mergeCell ref="C9:D9"/>
    <mergeCell ref="C10:D10"/>
    <mergeCell ref="C11:D11"/>
    <mergeCell ref="E6:G6"/>
    <mergeCell ref="E7:G7"/>
  </mergeCells>
  <phoneticPr fontId="13" type="noConversion"/>
  <pageMargins left="0.51181102362204722" right="0.23622047244094491" top="0.51181102362204722" bottom="0.15748031496062992" header="0.19685039370078741" footer="0"/>
  <pageSetup paperSize="9" scale="88"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Line="0" autoPict="0">
                <anchor moveWithCells="1">
                  <from>
                    <xdr:col>2</xdr:col>
                    <xdr:colOff>38100</xdr:colOff>
                    <xdr:row>5</xdr:row>
                    <xdr:rowOff>25400</xdr:rowOff>
                  </from>
                  <to>
                    <xdr:col>2</xdr:col>
                    <xdr:colOff>342900</xdr:colOff>
                    <xdr:row>6</xdr:row>
                    <xdr:rowOff>25400</xdr:rowOff>
                  </to>
                </anchor>
              </controlPr>
            </control>
          </mc:Choice>
        </mc:AlternateContent>
        <mc:AlternateContent xmlns:mc="http://schemas.openxmlformats.org/markup-compatibility/2006">
          <mc:Choice Requires="x14">
            <control shapeId="13314" r:id="rId4" name="Check Box 2">
              <controlPr defaultSize="0" autoLine="0" autoPict="0">
                <anchor moveWithCells="1">
                  <from>
                    <xdr:col>2</xdr:col>
                    <xdr:colOff>38100</xdr:colOff>
                    <xdr:row>5</xdr:row>
                    <xdr:rowOff>203200</xdr:rowOff>
                  </from>
                  <to>
                    <xdr:col>2</xdr:col>
                    <xdr:colOff>342900</xdr:colOff>
                    <xdr:row>6</xdr:row>
                    <xdr:rowOff>203200</xdr:rowOff>
                  </to>
                </anchor>
              </controlPr>
            </control>
          </mc:Choice>
        </mc:AlternateContent>
        <mc:AlternateContent xmlns:mc="http://schemas.openxmlformats.org/markup-compatibility/2006">
          <mc:Choice Requires="x14">
            <control shapeId="13315" r:id="rId5" name="Check Box 3">
              <controlPr defaultSize="0" autoLine="0" autoPict="0">
                <anchor moveWithCells="1">
                  <from>
                    <xdr:col>4</xdr:col>
                    <xdr:colOff>38100</xdr:colOff>
                    <xdr:row>5</xdr:row>
                    <xdr:rowOff>25400</xdr:rowOff>
                  </from>
                  <to>
                    <xdr:col>4</xdr:col>
                    <xdr:colOff>342900</xdr:colOff>
                    <xdr:row>6</xdr:row>
                    <xdr:rowOff>25400</xdr:rowOff>
                  </to>
                </anchor>
              </controlPr>
            </control>
          </mc:Choice>
        </mc:AlternateContent>
        <mc:AlternateContent xmlns:mc="http://schemas.openxmlformats.org/markup-compatibility/2006">
          <mc:Choice Requires="x14">
            <control shapeId="13316" r:id="rId6" name="Check Box 4">
              <controlPr defaultSize="0" autoLine="0" autoPict="0">
                <anchor moveWithCells="1">
                  <from>
                    <xdr:col>4</xdr:col>
                    <xdr:colOff>38100</xdr:colOff>
                    <xdr:row>5</xdr:row>
                    <xdr:rowOff>203200</xdr:rowOff>
                  </from>
                  <to>
                    <xdr:col>4</xdr:col>
                    <xdr:colOff>342900</xdr:colOff>
                    <xdr:row>6</xdr:row>
                    <xdr:rowOff>203200</xdr:rowOff>
                  </to>
                </anchor>
              </controlPr>
            </control>
          </mc:Choice>
        </mc:AlternateContent>
        <mc:AlternateContent xmlns:mc="http://schemas.openxmlformats.org/markup-compatibility/2006">
          <mc:Choice Requires="x14">
            <control shapeId="13317" r:id="rId7" name="Check Box 5">
              <controlPr defaultSize="0" autoLine="0" autoPict="0">
                <anchor moveWithCells="1">
                  <from>
                    <xdr:col>7</xdr:col>
                    <xdr:colOff>38100</xdr:colOff>
                    <xdr:row>5</xdr:row>
                    <xdr:rowOff>25400</xdr:rowOff>
                  </from>
                  <to>
                    <xdr:col>7</xdr:col>
                    <xdr:colOff>330200</xdr:colOff>
                    <xdr:row>6</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5"/>
  <sheetViews>
    <sheetView showGridLines="0" zoomScaleNormal="100" workbookViewId="0">
      <selection activeCell="C5" sqref="C5:K5"/>
    </sheetView>
  </sheetViews>
  <sheetFormatPr baseColWidth="10" defaultColWidth="9.83203125" defaultRowHeight="13" x14ac:dyDescent="0.15"/>
  <cols>
    <col min="1" max="1" width="6"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1" s="1" customFormat="1" ht="45" customHeight="1" thickBot="1" x14ac:dyDescent="0.2">
      <c r="A1" s="257" t="s">
        <v>10</v>
      </c>
      <c r="B1" s="258"/>
      <c r="C1" s="259"/>
      <c r="D1" s="259"/>
      <c r="E1" s="259"/>
      <c r="F1" s="259"/>
      <c r="G1" s="259"/>
      <c r="H1" s="259"/>
      <c r="I1" s="259"/>
      <c r="J1" s="259"/>
      <c r="K1" s="260"/>
    </row>
    <row r="2" spans="1:11" s="2" customFormat="1" ht="20" customHeight="1" x14ac:dyDescent="0.15">
      <c r="A2" s="193" t="s">
        <v>8</v>
      </c>
      <c r="B2" s="194"/>
      <c r="C2" s="307" t="str">
        <f>IF('1o sem. a'!C2="","",'1o sem. a'!C2:K2)</f>
        <v/>
      </c>
      <c r="D2" s="332"/>
      <c r="E2" s="332"/>
      <c r="F2" s="332"/>
      <c r="G2" s="332"/>
      <c r="H2" s="332"/>
      <c r="I2" s="332"/>
      <c r="J2" s="332"/>
      <c r="K2" s="333"/>
    </row>
    <row r="3" spans="1:11" s="2" customFormat="1" ht="20" customHeight="1" x14ac:dyDescent="0.15">
      <c r="A3" s="195" t="s">
        <v>9</v>
      </c>
      <c r="B3" s="196"/>
      <c r="C3" s="310" t="str">
        <f>IF('1o sem. a'!C3="","",'1o sem. a'!C3:K3)</f>
        <v/>
      </c>
      <c r="D3" s="334"/>
      <c r="E3" s="334"/>
      <c r="F3" s="334"/>
      <c r="G3" s="334"/>
      <c r="H3" s="334"/>
      <c r="I3" s="334"/>
      <c r="J3" s="334"/>
      <c r="K3" s="335"/>
    </row>
    <row r="4" spans="1:11" s="2" customFormat="1" ht="20" customHeight="1" x14ac:dyDescent="0.15">
      <c r="A4" s="195" t="s">
        <v>90</v>
      </c>
      <c r="B4" s="196"/>
      <c r="C4" s="310" t="str">
        <f>IF('1o sem. a'!C4="","",'1o sem. a'!C4:K4)</f>
        <v/>
      </c>
      <c r="D4" s="334"/>
      <c r="E4" s="334"/>
      <c r="F4" s="334"/>
      <c r="G4" s="334"/>
      <c r="H4" s="334"/>
      <c r="I4" s="334"/>
      <c r="J4" s="334"/>
      <c r="K4" s="335"/>
    </row>
    <row r="5" spans="1:11" s="2" customFormat="1" ht="20" customHeight="1" thickBot="1" x14ac:dyDescent="0.2">
      <c r="A5" s="197" t="s">
        <v>91</v>
      </c>
      <c r="B5" s="198"/>
      <c r="C5" s="254"/>
      <c r="D5" s="255"/>
      <c r="E5" s="255"/>
      <c r="F5" s="255"/>
      <c r="G5" s="255"/>
      <c r="H5" s="255"/>
      <c r="I5" s="255"/>
      <c r="J5" s="255"/>
      <c r="K5" s="256"/>
    </row>
    <row r="6" spans="1:11" s="2" customFormat="1" ht="20" customHeight="1" thickBot="1" x14ac:dyDescent="0.2">
      <c r="A6" s="175" t="s">
        <v>42</v>
      </c>
      <c r="B6" s="176"/>
      <c r="C6" s="218" t="s">
        <v>92</v>
      </c>
      <c r="D6" s="219"/>
      <c r="E6" s="261"/>
      <c r="F6" s="261"/>
      <c r="G6" s="261"/>
      <c r="H6" s="261"/>
      <c r="I6" s="261"/>
      <c r="J6" s="261"/>
      <c r="K6" s="262"/>
    </row>
    <row r="7" spans="1:11" s="2" customFormat="1" ht="25.5" customHeight="1" thickBot="1" x14ac:dyDescent="0.2">
      <c r="A7" s="175" t="s">
        <v>93</v>
      </c>
      <c r="B7" s="176"/>
      <c r="C7" s="209" t="s">
        <v>50</v>
      </c>
      <c r="D7" s="209"/>
      <c r="E7" s="209"/>
      <c r="F7" s="209"/>
      <c r="G7" s="209"/>
      <c r="H7" s="209"/>
      <c r="I7" s="209"/>
      <c r="J7" s="209"/>
      <c r="K7" s="210"/>
    </row>
    <row r="8" spans="1:11" s="2" customFormat="1" ht="37.5" customHeight="1" thickBot="1" x14ac:dyDescent="0.2">
      <c r="A8" s="175" t="s">
        <v>143</v>
      </c>
      <c r="B8" s="176"/>
      <c r="C8" s="213" t="s">
        <v>64</v>
      </c>
      <c r="D8" s="228"/>
      <c r="E8" s="72" t="s">
        <v>65</v>
      </c>
      <c r="F8" s="209" t="s">
        <v>45</v>
      </c>
      <c r="G8" s="209"/>
      <c r="H8" s="246"/>
      <c r="I8" s="246"/>
      <c r="J8" s="72" t="s">
        <v>46</v>
      </c>
      <c r="K8" s="73" t="s">
        <v>87</v>
      </c>
    </row>
    <row r="9" spans="1:11" s="2" customFormat="1" ht="45.75" customHeight="1" x14ac:dyDescent="0.15">
      <c r="A9" s="171" t="s">
        <v>101</v>
      </c>
      <c r="B9" s="172"/>
      <c r="C9" s="211" t="s">
        <v>122</v>
      </c>
      <c r="D9" s="211"/>
      <c r="E9" s="94">
        <v>10</v>
      </c>
      <c r="F9" s="247"/>
      <c r="G9" s="247"/>
      <c r="H9" s="247"/>
      <c r="I9" s="247"/>
      <c r="J9" s="36"/>
      <c r="K9" s="75" t="str">
        <f>IF(J9&gt;E9,"Fehler","")</f>
        <v/>
      </c>
    </row>
    <row r="10" spans="1:11" s="2" customFormat="1" ht="45.75" customHeight="1" x14ac:dyDescent="0.15">
      <c r="A10" s="178" t="s">
        <v>121</v>
      </c>
      <c r="B10" s="167"/>
      <c r="C10" s="200" t="s">
        <v>123</v>
      </c>
      <c r="D10" s="200"/>
      <c r="E10" s="95">
        <v>10</v>
      </c>
      <c r="F10" s="239"/>
      <c r="G10" s="239"/>
      <c r="H10" s="240"/>
      <c r="I10" s="240"/>
      <c r="J10" s="37"/>
      <c r="K10" s="74" t="str">
        <f>IF(J10&gt;E10,"Fehler","")</f>
        <v/>
      </c>
    </row>
    <row r="11" spans="1:11" s="2" customFormat="1" ht="45.75" customHeight="1" thickBot="1" x14ac:dyDescent="0.2">
      <c r="A11" s="179"/>
      <c r="B11" s="170"/>
      <c r="C11" s="212" t="s">
        <v>4</v>
      </c>
      <c r="D11" s="212"/>
      <c r="E11" s="96">
        <v>10</v>
      </c>
      <c r="F11" s="229"/>
      <c r="G11" s="229"/>
      <c r="H11" s="230"/>
      <c r="I11" s="230"/>
      <c r="J11" s="38"/>
      <c r="K11" s="76">
        <f>IF(J9&gt;E9,"Fehler",IF(J10&gt;E10,"Fehler",IF(J11&gt;E11,"Fehler",SUM(J9:J11))))</f>
        <v>0</v>
      </c>
    </row>
    <row r="12" spans="1:11" s="2" customFormat="1" ht="45.75" customHeight="1" x14ac:dyDescent="0.15">
      <c r="A12" s="164" t="s">
        <v>102</v>
      </c>
      <c r="B12" s="265"/>
      <c r="C12" s="199" t="s">
        <v>125</v>
      </c>
      <c r="D12" s="199"/>
      <c r="E12" s="97">
        <v>5</v>
      </c>
      <c r="F12" s="237"/>
      <c r="G12" s="237"/>
      <c r="H12" s="238"/>
      <c r="I12" s="238"/>
      <c r="J12" s="39"/>
      <c r="K12" s="75" t="str">
        <f>IF(J12&gt;E12,"Fehler","")</f>
        <v/>
      </c>
    </row>
    <row r="13" spans="1:11" s="2" customFormat="1" ht="45.75" customHeight="1" x14ac:dyDescent="0.15">
      <c r="A13" s="166" t="s">
        <v>104</v>
      </c>
      <c r="B13" s="167"/>
      <c r="C13" s="200" t="s">
        <v>126</v>
      </c>
      <c r="D13" s="200"/>
      <c r="E13" s="95">
        <v>5</v>
      </c>
      <c r="F13" s="239"/>
      <c r="G13" s="239"/>
      <c r="H13" s="240"/>
      <c r="I13" s="240"/>
      <c r="J13" s="37"/>
      <c r="K13" s="74" t="str">
        <f>IF(J13&gt;E13,"Fehler","")</f>
        <v/>
      </c>
    </row>
    <row r="14" spans="1:11" s="2" customFormat="1" ht="45.75" customHeight="1" x14ac:dyDescent="0.15">
      <c r="A14" s="168"/>
      <c r="B14" s="167"/>
      <c r="C14" s="200" t="s">
        <v>127</v>
      </c>
      <c r="D14" s="200"/>
      <c r="E14" s="95">
        <v>5</v>
      </c>
      <c r="F14" s="239"/>
      <c r="G14" s="239"/>
      <c r="H14" s="240"/>
      <c r="I14" s="240"/>
      <c r="J14" s="37"/>
      <c r="K14" s="74" t="str">
        <f>IF(J14&gt;E14,"Fehler","")</f>
        <v/>
      </c>
    </row>
    <row r="15" spans="1:11" s="2" customFormat="1" ht="45.75" customHeight="1" thickBot="1" x14ac:dyDescent="0.2">
      <c r="A15" s="169"/>
      <c r="B15" s="170"/>
      <c r="C15" s="206" t="s">
        <v>67</v>
      </c>
      <c r="D15" s="206"/>
      <c r="E15" s="98">
        <v>5</v>
      </c>
      <c r="F15" s="235"/>
      <c r="G15" s="235"/>
      <c r="H15" s="236"/>
      <c r="I15" s="236"/>
      <c r="J15" s="40"/>
      <c r="K15" s="76">
        <f>IF(J12&gt;E12,"Fehler",IF(J13&gt;E13,"Fehler",IF(J14&gt;E14,"Fehler",IF(J15&gt;E15,"Fehler",SUM(J12:J15)))))</f>
        <v>0</v>
      </c>
    </row>
    <row r="16" spans="1:11" s="2" customFormat="1" ht="45.75" customHeight="1" x14ac:dyDescent="0.15">
      <c r="A16" s="171" t="s">
        <v>88</v>
      </c>
      <c r="B16" s="172"/>
      <c r="C16" s="199" t="s">
        <v>68</v>
      </c>
      <c r="D16" s="199"/>
      <c r="E16" s="97">
        <v>5</v>
      </c>
      <c r="F16" s="241"/>
      <c r="G16" s="242"/>
      <c r="H16" s="243"/>
      <c r="I16" s="244"/>
      <c r="J16" s="39"/>
      <c r="K16" s="75" t="str">
        <f>IF(J16&gt;E16,"Fehler","")</f>
        <v/>
      </c>
    </row>
    <row r="17" spans="1:11" s="2" customFormat="1" ht="45.75" customHeight="1" thickBot="1" x14ac:dyDescent="0.2">
      <c r="A17" s="173" t="s">
        <v>146</v>
      </c>
      <c r="B17" s="170"/>
      <c r="C17" s="212" t="s">
        <v>147</v>
      </c>
      <c r="D17" s="212"/>
      <c r="E17" s="96">
        <v>5</v>
      </c>
      <c r="F17" s="231"/>
      <c r="G17" s="232"/>
      <c r="H17" s="233"/>
      <c r="I17" s="234"/>
      <c r="J17" s="38"/>
      <c r="K17" s="76">
        <f>IF(J16&gt;E16,"Fehler",IF(J17&gt;E17,"Fehler",SUM(J16:J17)))</f>
        <v>0</v>
      </c>
    </row>
    <row r="18" spans="1:11" s="2" customFormat="1" ht="45.75" customHeight="1" x14ac:dyDescent="0.15">
      <c r="A18" s="171" t="s">
        <v>89</v>
      </c>
      <c r="B18" s="172"/>
      <c r="C18" s="199" t="s">
        <v>32</v>
      </c>
      <c r="D18" s="199"/>
      <c r="E18" s="97">
        <v>5</v>
      </c>
      <c r="F18" s="237"/>
      <c r="G18" s="237"/>
      <c r="H18" s="237"/>
      <c r="I18" s="237"/>
      <c r="J18" s="39"/>
      <c r="K18" s="75" t="str">
        <f>IF(J18&gt;E18,"Fehler","")</f>
        <v/>
      </c>
    </row>
    <row r="19" spans="1:11" s="2" customFormat="1" ht="45.75" customHeight="1" thickBot="1" x14ac:dyDescent="0.2">
      <c r="A19" s="173" t="s">
        <v>146</v>
      </c>
      <c r="B19" s="170"/>
      <c r="C19" s="206" t="s">
        <v>33</v>
      </c>
      <c r="D19" s="206"/>
      <c r="E19" s="98">
        <v>5</v>
      </c>
      <c r="F19" s="235"/>
      <c r="G19" s="235"/>
      <c r="H19" s="235"/>
      <c r="I19" s="235"/>
      <c r="J19" s="40"/>
      <c r="K19" s="76">
        <f>IF(J18&gt;E18,"Fehler",IF(J19&gt;E19,"Fehler",SUM(J18:J19)))</f>
        <v>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0</v>
      </c>
      <c r="I20" s="86" t="s">
        <v>98</v>
      </c>
      <c r="J20" s="87" t="s">
        <v>149</v>
      </c>
      <c r="K20" s="88" t="str">
        <f>IF(H20="Fehler","Fehler",IF(SUM(K9:K19)=0,"",ROUND(SUM(((H20/70)*5)+1)*2,0)/2))</f>
        <v/>
      </c>
    </row>
    <row r="21" spans="1:11" s="2" customFormat="1" ht="23.25" customHeight="1" x14ac:dyDescent="0.15">
      <c r="A21" s="89" t="s">
        <v>99</v>
      </c>
      <c r="B21" s="306" t="str">
        <f>IF('1o sem. a'!$B$21="","",'1o sem. a'!$B$21:$D$21)</f>
        <v/>
      </c>
      <c r="C21" s="306"/>
      <c r="D21" s="306"/>
      <c r="E21" s="91"/>
      <c r="F21" s="92" t="s">
        <v>17</v>
      </c>
      <c r="G21" s="263"/>
      <c r="H21" s="264"/>
      <c r="I21" s="264"/>
      <c r="J21" s="264"/>
      <c r="K21" s="264"/>
    </row>
    <row r="22" spans="1:11" s="2" customFormat="1" ht="15" customHeight="1" x14ac:dyDescent="0.15">
      <c r="A22" s="89" t="s">
        <v>130</v>
      </c>
      <c r="B22" s="89"/>
      <c r="C22" s="89"/>
      <c r="D22" s="89"/>
      <c r="E22" s="90"/>
      <c r="F22" s="89" t="s">
        <v>100</v>
      </c>
      <c r="G22" s="89"/>
      <c r="H22" s="89"/>
      <c r="I22" s="89"/>
      <c r="J22" s="90"/>
      <c r="K22" s="90"/>
    </row>
    <row r="23" spans="1:11" s="44" customFormat="1" ht="24.75" customHeight="1" x14ac:dyDescent="0.15">
      <c r="A23" s="41" t="s">
        <v>134</v>
      </c>
      <c r="B23" s="41"/>
      <c r="C23" s="41"/>
      <c r="D23" s="41"/>
      <c r="E23" s="99"/>
      <c r="F23" s="41" t="s">
        <v>135</v>
      </c>
      <c r="G23" s="41"/>
      <c r="H23" s="41"/>
      <c r="I23" s="41"/>
      <c r="J23" s="43"/>
      <c r="K23" s="43"/>
    </row>
    <row r="24" spans="1:11" s="2" customFormat="1" ht="36.7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F11:I11"/>
    <mergeCell ref="F17:I17"/>
    <mergeCell ref="C8:D8"/>
    <mergeCell ref="C14:D14"/>
    <mergeCell ref="C15:D15"/>
    <mergeCell ref="F15:I15"/>
    <mergeCell ref="C16:D16"/>
    <mergeCell ref="C17:D17"/>
    <mergeCell ref="F12:I12"/>
    <mergeCell ref="F13:I13"/>
    <mergeCell ref="C12:D12"/>
    <mergeCell ref="A24:K24"/>
    <mergeCell ref="A20:C20"/>
    <mergeCell ref="C18:D18"/>
    <mergeCell ref="C19:D19"/>
    <mergeCell ref="F18:I18"/>
    <mergeCell ref="F19:I19"/>
    <mergeCell ref="A19:B19"/>
    <mergeCell ref="B21:D21"/>
    <mergeCell ref="A1:K1"/>
    <mergeCell ref="C6:K6"/>
    <mergeCell ref="A2:B2"/>
    <mergeCell ref="A3:B3"/>
    <mergeCell ref="A4:B4"/>
    <mergeCell ref="A5:B5"/>
    <mergeCell ref="C2:K2"/>
    <mergeCell ref="C3:K3"/>
    <mergeCell ref="C4:K4"/>
    <mergeCell ref="C5:K5"/>
    <mergeCell ref="G21:K21"/>
    <mergeCell ref="E20:G20"/>
    <mergeCell ref="A12:B12"/>
    <mergeCell ref="A13:B15"/>
    <mergeCell ref="A16:B16"/>
    <mergeCell ref="F16:I16"/>
    <mergeCell ref="A17:B17"/>
    <mergeCell ref="A18:B18"/>
    <mergeCell ref="F14:I14"/>
    <mergeCell ref="C13:D13"/>
    <mergeCell ref="A6:B6"/>
    <mergeCell ref="A7:B7"/>
    <mergeCell ref="A8:B8"/>
    <mergeCell ref="A9:B9"/>
    <mergeCell ref="A10:B11"/>
    <mergeCell ref="C7:K7"/>
    <mergeCell ref="C9:D9"/>
    <mergeCell ref="C10:D10"/>
    <mergeCell ref="C11:D11"/>
    <mergeCell ref="F8:I8"/>
    <mergeCell ref="F9:I9"/>
    <mergeCell ref="F10:I10"/>
  </mergeCells>
  <phoneticPr fontId="13" type="noConversion"/>
  <pageMargins left="0.51181102362204722" right="0.23622047244094491" top="0.51181102362204722" bottom="0.15748031496062992" header="0.19685039370078741" footer="0"/>
  <pageSetup paperSize="9" scale="90"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Line="0" autoPict="0">
                <anchor moveWithCells="1">
                  <from>
                    <xdr:col>2</xdr:col>
                    <xdr:colOff>38100</xdr:colOff>
                    <xdr:row>5</xdr:row>
                    <xdr:rowOff>25400</xdr:rowOff>
                  </from>
                  <to>
                    <xdr:col>2</xdr:col>
                    <xdr:colOff>317500</xdr:colOff>
                    <xdr:row>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6"/>
  <sheetViews>
    <sheetView showGridLines="0" zoomScaleNormal="100" workbookViewId="0">
      <selection activeCell="C5" sqref="C5:K5"/>
    </sheetView>
  </sheetViews>
  <sheetFormatPr baseColWidth="10" defaultColWidth="9.83203125" defaultRowHeight="13" x14ac:dyDescent="0.15"/>
  <cols>
    <col min="1" max="1" width="5.5" style="29" customWidth="1"/>
    <col min="2" max="2" width="11.5" style="29" customWidth="1"/>
    <col min="3" max="3" width="9.1640625" style="29" customWidth="1"/>
    <col min="4" max="4" width="10.1640625" style="29" customWidth="1"/>
    <col min="5" max="5" width="8" style="30" customWidth="1"/>
    <col min="6" max="6" width="6.5" style="29" customWidth="1"/>
    <col min="7" max="7" width="7" style="29" customWidth="1"/>
    <col min="8" max="8" width="5.83203125" style="29" customWidth="1"/>
    <col min="9" max="9" width="11.1640625" style="29" customWidth="1"/>
    <col min="10" max="10" width="7.33203125" style="30" customWidth="1"/>
    <col min="11" max="11" width="5.5" style="30" customWidth="1"/>
    <col min="12" max="16384" width="9.83203125" style="29"/>
  </cols>
  <sheetData>
    <row r="1" spans="1:11" s="70" customFormat="1" ht="43.5" customHeight="1" thickBot="1" x14ac:dyDescent="0.2">
      <c r="A1" s="257" t="s">
        <v>11</v>
      </c>
      <c r="B1" s="258"/>
      <c r="C1" s="259"/>
      <c r="D1" s="259"/>
      <c r="E1" s="259"/>
      <c r="F1" s="259"/>
      <c r="G1" s="259"/>
      <c r="H1" s="259"/>
      <c r="I1" s="259"/>
      <c r="J1" s="259"/>
      <c r="K1" s="260"/>
    </row>
    <row r="2" spans="1:11" s="2" customFormat="1" ht="15" customHeight="1" x14ac:dyDescent="0.15">
      <c r="A2" s="193" t="s">
        <v>8</v>
      </c>
      <c r="B2" s="194"/>
      <c r="C2" s="307" t="str">
        <f>IF('1o sem. a'!C2="","",'1o sem. a'!C2:K2)</f>
        <v/>
      </c>
      <c r="D2" s="308"/>
      <c r="E2" s="308"/>
      <c r="F2" s="308"/>
      <c r="G2" s="308"/>
      <c r="H2" s="308"/>
      <c r="I2" s="308"/>
      <c r="J2" s="308"/>
      <c r="K2" s="309"/>
    </row>
    <row r="3" spans="1:11" s="2" customFormat="1" ht="15" customHeight="1" x14ac:dyDescent="0.15">
      <c r="A3" s="195" t="s">
        <v>9</v>
      </c>
      <c r="B3" s="196"/>
      <c r="C3" s="310" t="str">
        <f>IF('1o sem. a'!C3="","",'1o sem. a'!C3:K3)</f>
        <v/>
      </c>
      <c r="D3" s="311"/>
      <c r="E3" s="311"/>
      <c r="F3" s="311"/>
      <c r="G3" s="311"/>
      <c r="H3" s="311"/>
      <c r="I3" s="311"/>
      <c r="J3" s="311"/>
      <c r="K3" s="312"/>
    </row>
    <row r="4" spans="1:11" s="2" customFormat="1" ht="15" customHeight="1" x14ac:dyDescent="0.15">
      <c r="A4" s="195" t="s">
        <v>90</v>
      </c>
      <c r="B4" s="196"/>
      <c r="C4" s="310" t="str">
        <f>IF('1o sem. a'!C4="","",'1o sem. a'!C4:K4)</f>
        <v/>
      </c>
      <c r="D4" s="311"/>
      <c r="E4" s="311"/>
      <c r="F4" s="311"/>
      <c r="G4" s="311"/>
      <c r="H4" s="311"/>
      <c r="I4" s="311"/>
      <c r="J4" s="311"/>
      <c r="K4" s="312"/>
    </row>
    <row r="5" spans="1:11" s="2" customFormat="1" ht="15" customHeight="1" thickBot="1" x14ac:dyDescent="0.2">
      <c r="A5" s="197" t="s">
        <v>91</v>
      </c>
      <c r="B5" s="198"/>
      <c r="C5" s="279"/>
      <c r="D5" s="280"/>
      <c r="E5" s="280"/>
      <c r="F5" s="280"/>
      <c r="G5" s="280"/>
      <c r="H5" s="280"/>
      <c r="I5" s="280"/>
      <c r="J5" s="280"/>
      <c r="K5" s="294"/>
    </row>
    <row r="6" spans="1:11" s="2" customFormat="1" ht="17" customHeight="1" x14ac:dyDescent="0.15">
      <c r="A6" s="171" t="s">
        <v>42</v>
      </c>
      <c r="B6" s="338"/>
      <c r="C6" s="342" t="s">
        <v>95</v>
      </c>
      <c r="D6" s="343"/>
      <c r="E6" s="218" t="s">
        <v>94</v>
      </c>
      <c r="F6" s="219"/>
      <c r="G6" s="347"/>
      <c r="H6" s="218" t="s">
        <v>72</v>
      </c>
      <c r="I6" s="219"/>
      <c r="J6" s="219"/>
      <c r="K6" s="100"/>
    </row>
    <row r="7" spans="1:11" s="2" customFormat="1" ht="17" customHeight="1" thickBot="1" x14ac:dyDescent="0.2">
      <c r="A7" s="345"/>
      <c r="B7" s="346"/>
      <c r="C7" s="340" t="s">
        <v>52</v>
      </c>
      <c r="D7" s="344"/>
      <c r="E7" s="340" t="s">
        <v>73</v>
      </c>
      <c r="F7" s="341"/>
      <c r="G7" s="344"/>
      <c r="H7" s="340"/>
      <c r="I7" s="341"/>
      <c r="J7" s="341"/>
      <c r="K7" s="101"/>
    </row>
    <row r="8" spans="1:11" s="2" customFormat="1" ht="25.5" customHeight="1" thickBot="1" x14ac:dyDescent="0.2">
      <c r="A8" s="175" t="s">
        <v>93</v>
      </c>
      <c r="B8" s="176"/>
      <c r="C8" s="209" t="s">
        <v>50</v>
      </c>
      <c r="D8" s="209"/>
      <c r="E8" s="209"/>
      <c r="F8" s="209"/>
      <c r="G8" s="209"/>
      <c r="H8" s="209"/>
      <c r="I8" s="209"/>
      <c r="J8" s="209"/>
      <c r="K8" s="210"/>
    </row>
    <row r="9" spans="1:11" s="2" customFormat="1" ht="37.5" customHeight="1" thickBot="1" x14ac:dyDescent="0.2">
      <c r="A9" s="175" t="s">
        <v>143</v>
      </c>
      <c r="B9" s="176"/>
      <c r="C9" s="213" t="s">
        <v>64</v>
      </c>
      <c r="D9" s="228"/>
      <c r="E9" s="72" t="s">
        <v>65</v>
      </c>
      <c r="F9" s="209" t="s">
        <v>45</v>
      </c>
      <c r="G9" s="209"/>
      <c r="H9" s="246"/>
      <c r="I9" s="246"/>
      <c r="J9" s="72" t="s">
        <v>46</v>
      </c>
      <c r="K9" s="73" t="s">
        <v>87</v>
      </c>
    </row>
    <row r="10" spans="1:11" s="2" customFormat="1" ht="45.75" customHeight="1" x14ac:dyDescent="0.15">
      <c r="A10" s="171" t="s">
        <v>101</v>
      </c>
      <c r="B10" s="338"/>
      <c r="C10" s="211" t="s">
        <v>122</v>
      </c>
      <c r="D10" s="211"/>
      <c r="E10" s="94">
        <v>10</v>
      </c>
      <c r="F10" s="284"/>
      <c r="G10" s="285"/>
      <c r="H10" s="285"/>
      <c r="I10" s="286"/>
      <c r="J10" s="36"/>
      <c r="K10" s="75" t="str">
        <f>IF(J10&gt;E10,"Fehler","")</f>
        <v/>
      </c>
    </row>
    <row r="11" spans="1:11" s="2" customFormat="1" ht="45.75" customHeight="1" x14ac:dyDescent="0.15">
      <c r="A11" s="178" t="s">
        <v>121</v>
      </c>
      <c r="B11" s="167"/>
      <c r="C11" s="200" t="s">
        <v>123</v>
      </c>
      <c r="D11" s="200"/>
      <c r="E11" s="95">
        <v>10</v>
      </c>
      <c r="F11" s="276"/>
      <c r="G11" s="277"/>
      <c r="H11" s="277" t="s">
        <v>81</v>
      </c>
      <c r="I11" s="278"/>
      <c r="J11" s="37"/>
      <c r="K11" s="74" t="str">
        <f>IF(J11&gt;E11,"Fehler","")</f>
        <v/>
      </c>
    </row>
    <row r="12" spans="1:11" s="2" customFormat="1" ht="45.75" customHeight="1" thickBot="1" x14ac:dyDescent="0.2">
      <c r="A12" s="179"/>
      <c r="B12" s="170"/>
      <c r="C12" s="212" t="s">
        <v>4</v>
      </c>
      <c r="D12" s="212"/>
      <c r="E12" s="96">
        <v>10</v>
      </c>
      <c r="F12" s="279"/>
      <c r="G12" s="280"/>
      <c r="H12" s="280"/>
      <c r="I12" s="281"/>
      <c r="J12" s="38"/>
      <c r="K12" s="76">
        <f>IF(J10&gt;E10,"Fehler",IF(J11&gt;E11,"Fehler",IF(J12&gt;E12,"Fehler",SUM(J10:J12))))</f>
        <v>0</v>
      </c>
    </row>
    <row r="13" spans="1:11" s="2" customFormat="1" ht="45.75" customHeight="1" x14ac:dyDescent="0.15">
      <c r="A13" s="164" t="s">
        <v>132</v>
      </c>
      <c r="B13" s="348"/>
      <c r="C13" s="199" t="s">
        <v>125</v>
      </c>
      <c r="D13" s="199"/>
      <c r="E13" s="97">
        <v>5</v>
      </c>
      <c r="F13" s="289"/>
      <c r="G13" s="290"/>
      <c r="H13" s="290"/>
      <c r="I13" s="291"/>
      <c r="J13" s="39"/>
      <c r="K13" s="75" t="str">
        <f>IF(J13&gt;E13,"Fehler","")</f>
        <v/>
      </c>
    </row>
    <row r="14" spans="1:11" s="2" customFormat="1" ht="45.75" customHeight="1" x14ac:dyDescent="0.15">
      <c r="A14" s="166" t="s">
        <v>124</v>
      </c>
      <c r="B14" s="336"/>
      <c r="C14" s="200" t="s">
        <v>126</v>
      </c>
      <c r="D14" s="200"/>
      <c r="E14" s="95">
        <v>5</v>
      </c>
      <c r="F14" s="276"/>
      <c r="G14" s="277"/>
      <c r="H14" s="277"/>
      <c r="I14" s="278"/>
      <c r="J14" s="37"/>
      <c r="K14" s="74" t="str">
        <f>IF(J14&gt;E14,"Fehler","")</f>
        <v/>
      </c>
    </row>
    <row r="15" spans="1:11" s="2" customFormat="1" ht="45.75" customHeight="1" x14ac:dyDescent="0.15">
      <c r="A15" s="166"/>
      <c r="B15" s="336"/>
      <c r="C15" s="200" t="s">
        <v>127</v>
      </c>
      <c r="D15" s="200"/>
      <c r="E15" s="95">
        <v>5</v>
      </c>
      <c r="F15" s="276"/>
      <c r="G15" s="277"/>
      <c r="H15" s="277"/>
      <c r="I15" s="278"/>
      <c r="J15" s="37"/>
      <c r="K15" s="74" t="str">
        <f>IF(J15&gt;E15,"Fehler","")</f>
        <v/>
      </c>
    </row>
    <row r="16" spans="1:11" s="2" customFormat="1" ht="45.75" customHeight="1" thickBot="1" x14ac:dyDescent="0.2">
      <c r="A16" s="179"/>
      <c r="B16" s="337"/>
      <c r="C16" s="206" t="s">
        <v>67</v>
      </c>
      <c r="D16" s="206"/>
      <c r="E16" s="98">
        <v>5</v>
      </c>
      <c r="F16" s="279"/>
      <c r="G16" s="280"/>
      <c r="H16" s="280"/>
      <c r="I16" s="281"/>
      <c r="J16" s="40"/>
      <c r="K16" s="76">
        <f>IF(J13&gt;E13,"Fehler",IF(J14&gt;E14,"Fehler",IF(J15&gt;E15,"Fehler",IF(J16&gt;E16,"Fehler",SUM(J13:J16)))))</f>
        <v>0</v>
      </c>
    </row>
    <row r="17" spans="1:11" s="2" customFormat="1" ht="45.75" customHeight="1" x14ac:dyDescent="0.15">
      <c r="A17" s="171" t="s">
        <v>88</v>
      </c>
      <c r="B17" s="338"/>
      <c r="C17" s="199" t="s">
        <v>68</v>
      </c>
      <c r="D17" s="199"/>
      <c r="E17" s="97">
        <v>5</v>
      </c>
      <c r="F17" s="289"/>
      <c r="G17" s="290"/>
      <c r="H17" s="290"/>
      <c r="I17" s="291"/>
      <c r="J17" s="39"/>
      <c r="K17" s="75" t="str">
        <f>IF(J17&gt;E17,"Fehler","")</f>
        <v/>
      </c>
    </row>
    <row r="18" spans="1:11" s="2" customFormat="1" ht="45.75" customHeight="1" thickBot="1" x14ac:dyDescent="0.2">
      <c r="A18" s="173" t="s">
        <v>146</v>
      </c>
      <c r="B18" s="339"/>
      <c r="C18" s="212" t="s">
        <v>118</v>
      </c>
      <c r="D18" s="212"/>
      <c r="E18" s="96">
        <v>5</v>
      </c>
      <c r="F18" s="279"/>
      <c r="G18" s="280"/>
      <c r="H18" s="280"/>
      <c r="I18" s="281"/>
      <c r="J18" s="38"/>
      <c r="K18" s="76">
        <f>IF(J17&gt;E17,"Fehler",IF(J18&gt;E18,"Fehler",SUM(J17:J18)))</f>
        <v>0</v>
      </c>
    </row>
    <row r="19" spans="1:11" s="2" customFormat="1" ht="45.75" customHeight="1" x14ac:dyDescent="0.15">
      <c r="A19" s="171" t="s">
        <v>31</v>
      </c>
      <c r="B19" s="338"/>
      <c r="C19" s="199" t="s">
        <v>32</v>
      </c>
      <c r="D19" s="199"/>
      <c r="E19" s="97">
        <v>5</v>
      </c>
      <c r="F19" s="289"/>
      <c r="G19" s="290"/>
      <c r="H19" s="290"/>
      <c r="I19" s="291"/>
      <c r="J19" s="39"/>
      <c r="K19" s="75" t="str">
        <f>IF(J19&gt;E19,"Fehler","")</f>
        <v/>
      </c>
    </row>
    <row r="20" spans="1:11" s="2" customFormat="1" ht="45.75" customHeight="1" thickBot="1" x14ac:dyDescent="0.2">
      <c r="A20" s="173" t="s">
        <v>146</v>
      </c>
      <c r="B20" s="339"/>
      <c r="C20" s="206" t="s">
        <v>33</v>
      </c>
      <c r="D20" s="206"/>
      <c r="E20" s="98">
        <v>5</v>
      </c>
      <c r="F20" s="279"/>
      <c r="G20" s="280"/>
      <c r="H20" s="280"/>
      <c r="I20" s="281"/>
      <c r="J20" s="40"/>
      <c r="K20" s="76">
        <f>IF(J19&gt;E19,"Fehler",IF(J20&gt;E20,"Fehler",SUM(J19:J20)))</f>
        <v>0</v>
      </c>
    </row>
    <row r="21" spans="1:11" s="2" customFormat="1" ht="16.5" customHeight="1" thickBot="1" x14ac:dyDescent="0.2">
      <c r="A21" s="203" t="s">
        <v>148</v>
      </c>
      <c r="B21" s="204"/>
      <c r="C21" s="204"/>
      <c r="D21" s="83" t="s">
        <v>97</v>
      </c>
      <c r="E21" s="162" t="s">
        <v>151</v>
      </c>
      <c r="F21" s="204"/>
      <c r="G21" s="204"/>
      <c r="H21" s="85">
        <f>IF(K12="Fehler","Fehler",IF(K16="Fehler","Fehler",IF(K18="Fehler","Fehler",IF(K20="Fehler","Fehler",SUM(J10:J20)))))</f>
        <v>0</v>
      </c>
      <c r="I21" s="86" t="s">
        <v>98</v>
      </c>
      <c r="J21" s="87" t="s">
        <v>149</v>
      </c>
      <c r="K21" s="88" t="str">
        <f>IF(H21="Fehler","Fehler",IF(SUM(K10:K20)=0,"",ROUND(SUM(((H21/70)*5)+1)*2,0)/2))</f>
        <v/>
      </c>
    </row>
    <row r="22" spans="1:11" s="2" customFormat="1" ht="26.25" customHeight="1" x14ac:dyDescent="0.15">
      <c r="A22" s="89" t="s">
        <v>99</v>
      </c>
      <c r="B22" s="306" t="str">
        <f>IF('1o sem. a'!$B$21="","",'1o sem. a'!$B$21:$D$21)</f>
        <v/>
      </c>
      <c r="C22" s="306"/>
      <c r="D22" s="306"/>
      <c r="E22" s="91"/>
      <c r="F22" s="92" t="s">
        <v>17</v>
      </c>
      <c r="G22" s="263"/>
      <c r="H22" s="263"/>
      <c r="I22" s="263"/>
      <c r="J22" s="263"/>
      <c r="K22" s="263"/>
    </row>
    <row r="23" spans="1:11" s="2" customFormat="1" ht="15" customHeight="1" x14ac:dyDescent="0.15">
      <c r="A23" s="89" t="s">
        <v>130</v>
      </c>
      <c r="B23" s="89"/>
      <c r="C23" s="89"/>
      <c r="D23" s="89"/>
      <c r="E23" s="90"/>
      <c r="F23" s="89" t="s">
        <v>100</v>
      </c>
      <c r="G23" s="89"/>
      <c r="H23" s="89"/>
      <c r="I23" s="89"/>
      <c r="J23" s="90"/>
      <c r="K23" s="90"/>
    </row>
    <row r="24" spans="1:11" s="44" customFormat="1" ht="24.75" customHeight="1" x14ac:dyDescent="0.15">
      <c r="A24" s="41" t="s">
        <v>136</v>
      </c>
      <c r="B24" s="41"/>
      <c r="C24" s="41"/>
      <c r="D24" s="41"/>
      <c r="E24" s="99"/>
      <c r="F24" s="41" t="s">
        <v>137</v>
      </c>
      <c r="G24" s="41"/>
      <c r="H24" s="41"/>
      <c r="I24" s="41"/>
      <c r="J24" s="43"/>
      <c r="K24" s="43"/>
    </row>
    <row r="25" spans="1:11" s="2" customFormat="1" ht="36.75" customHeight="1" x14ac:dyDescent="0.15">
      <c r="A25" s="201" t="s">
        <v>114</v>
      </c>
      <c r="B25" s="201"/>
      <c r="C25" s="202"/>
      <c r="D25" s="202"/>
      <c r="E25" s="202"/>
      <c r="F25" s="202"/>
      <c r="G25" s="202"/>
      <c r="H25" s="202"/>
      <c r="I25" s="202"/>
      <c r="J25" s="202"/>
      <c r="K25" s="202"/>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A53" s="26"/>
      <c r="B53" s="26"/>
      <c r="C53" s="26"/>
      <c r="D53" s="26"/>
      <c r="E53" s="27"/>
      <c r="F53" s="26"/>
      <c r="G53" s="26"/>
      <c r="H53" s="26"/>
      <c r="I53" s="26"/>
      <c r="J53" s="27"/>
      <c r="K53" s="27"/>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row r="66" spans="5:11" s="2" customFormat="1" x14ac:dyDescent="0.15">
      <c r="E66" s="28"/>
      <c r="J66" s="28"/>
      <c r="K66" s="28"/>
    </row>
  </sheetData>
  <sheetProtection sheet="1" objects="1" scenarios="1" formatCells="0" formatColumns="0" formatRows="0" sort="0"/>
  <mergeCells count="56">
    <mergeCell ref="F15:I15"/>
    <mergeCell ref="A13:B13"/>
    <mergeCell ref="C9:D9"/>
    <mergeCell ref="C10:D10"/>
    <mergeCell ref="C11:D11"/>
    <mergeCell ref="E6:G6"/>
    <mergeCell ref="E7:G7"/>
    <mergeCell ref="A17:B17"/>
    <mergeCell ref="A18:B18"/>
    <mergeCell ref="C15:D15"/>
    <mergeCell ref="C16:D16"/>
    <mergeCell ref="C13:D13"/>
    <mergeCell ref="C14:D14"/>
    <mergeCell ref="A1:K1"/>
    <mergeCell ref="H6:J6"/>
    <mergeCell ref="H7:J7"/>
    <mergeCell ref="C6:D6"/>
    <mergeCell ref="C7:D7"/>
    <mergeCell ref="C5:K5"/>
    <mergeCell ref="A2:B2"/>
    <mergeCell ref="A6:B7"/>
    <mergeCell ref="A25:K25"/>
    <mergeCell ref="A21:C21"/>
    <mergeCell ref="C19:D19"/>
    <mergeCell ref="C20:D20"/>
    <mergeCell ref="F19:I19"/>
    <mergeCell ref="F20:I20"/>
    <mergeCell ref="A20:B20"/>
    <mergeCell ref="A19:B19"/>
    <mergeCell ref="E21:G21"/>
    <mergeCell ref="B22:D22"/>
    <mergeCell ref="G22:K22"/>
    <mergeCell ref="F18:I18"/>
    <mergeCell ref="C2:K2"/>
    <mergeCell ref="C3:K3"/>
    <mergeCell ref="C4:K4"/>
    <mergeCell ref="C17:D17"/>
    <mergeCell ref="C18:D18"/>
    <mergeCell ref="F17:I17"/>
    <mergeCell ref="C8:K8"/>
    <mergeCell ref="C12:D12"/>
    <mergeCell ref="F14:I14"/>
    <mergeCell ref="F12:I12"/>
    <mergeCell ref="F9:I9"/>
    <mergeCell ref="F10:I10"/>
    <mergeCell ref="F11:I11"/>
    <mergeCell ref="F16:I16"/>
    <mergeCell ref="F13:I13"/>
    <mergeCell ref="A14:B16"/>
    <mergeCell ref="A3:B3"/>
    <mergeCell ref="A4:B4"/>
    <mergeCell ref="A5:B5"/>
    <mergeCell ref="A11:B12"/>
    <mergeCell ref="A8:B8"/>
    <mergeCell ref="A9:B9"/>
    <mergeCell ref="A10:B10"/>
  </mergeCells>
  <phoneticPr fontId="13" type="noConversion"/>
  <pageMargins left="0.51181102362204722" right="0.23622047244094491" top="0.51181102362204722" bottom="0.15748031496062992" header="0.19685039370078741" footer="0"/>
  <pageSetup paperSize="9" scale="88" orientation="portrait"/>
  <headerFooter alignWithMargins="0">
    <oddHeader xml:space="preserve">&amp;L&amp;"Arial,Standard"&amp;6Piano di formazione dell’ordinanza sulla formazione professionale di base&amp;C&amp;"Arial,Standard"&amp;6
&amp;R&amp;"Arial,Standard"&amp;6Allegato 6a: Requisiti della documentazione
</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Line="0" autoPict="0">
                <anchor moveWithCells="1">
                  <from>
                    <xdr:col>2</xdr:col>
                    <xdr:colOff>38100</xdr:colOff>
                    <xdr:row>5</xdr:row>
                    <xdr:rowOff>25400</xdr:rowOff>
                  </from>
                  <to>
                    <xdr:col>2</xdr:col>
                    <xdr:colOff>342900</xdr:colOff>
                    <xdr:row>6</xdr:row>
                    <xdr:rowOff>25400</xdr:rowOff>
                  </to>
                </anchor>
              </controlPr>
            </control>
          </mc:Choice>
        </mc:AlternateContent>
        <mc:AlternateContent xmlns:mc="http://schemas.openxmlformats.org/markup-compatibility/2006">
          <mc:Choice Requires="x14">
            <control shapeId="18434" r:id="rId4" name="Check Box 2">
              <controlPr defaultSize="0" autoLine="0" autoPict="0">
                <anchor moveWithCells="1">
                  <from>
                    <xdr:col>2</xdr:col>
                    <xdr:colOff>38100</xdr:colOff>
                    <xdr:row>5</xdr:row>
                    <xdr:rowOff>203200</xdr:rowOff>
                  </from>
                  <to>
                    <xdr:col>2</xdr:col>
                    <xdr:colOff>342900</xdr:colOff>
                    <xdr:row>6</xdr:row>
                    <xdr:rowOff>203200</xdr:rowOff>
                  </to>
                </anchor>
              </controlPr>
            </control>
          </mc:Choice>
        </mc:AlternateContent>
        <mc:AlternateContent xmlns:mc="http://schemas.openxmlformats.org/markup-compatibility/2006">
          <mc:Choice Requires="x14">
            <control shapeId="18435" r:id="rId5" name="Check Box 3">
              <controlPr defaultSize="0" autoLine="0" autoPict="0">
                <anchor moveWithCells="1">
                  <from>
                    <xdr:col>4</xdr:col>
                    <xdr:colOff>38100</xdr:colOff>
                    <xdr:row>5</xdr:row>
                    <xdr:rowOff>25400</xdr:rowOff>
                  </from>
                  <to>
                    <xdr:col>4</xdr:col>
                    <xdr:colOff>342900</xdr:colOff>
                    <xdr:row>6</xdr:row>
                    <xdr:rowOff>25400</xdr:rowOff>
                  </to>
                </anchor>
              </controlPr>
            </control>
          </mc:Choice>
        </mc:AlternateContent>
        <mc:AlternateContent xmlns:mc="http://schemas.openxmlformats.org/markup-compatibility/2006">
          <mc:Choice Requires="x14">
            <control shapeId="18436" r:id="rId6" name="Check Box 4">
              <controlPr defaultSize="0" autoLine="0" autoPict="0">
                <anchor moveWithCells="1">
                  <from>
                    <xdr:col>4</xdr:col>
                    <xdr:colOff>38100</xdr:colOff>
                    <xdr:row>5</xdr:row>
                    <xdr:rowOff>203200</xdr:rowOff>
                  </from>
                  <to>
                    <xdr:col>4</xdr:col>
                    <xdr:colOff>342900</xdr:colOff>
                    <xdr:row>6</xdr:row>
                    <xdr:rowOff>203200</xdr:rowOff>
                  </to>
                </anchor>
              </controlPr>
            </control>
          </mc:Choice>
        </mc:AlternateContent>
        <mc:AlternateContent xmlns:mc="http://schemas.openxmlformats.org/markup-compatibility/2006">
          <mc:Choice Requires="x14">
            <control shapeId="18437" r:id="rId7" name="Check Box 5">
              <controlPr defaultSize="0" autoLine="0" autoPict="0">
                <anchor moveWithCells="1">
                  <from>
                    <xdr:col>7</xdr:col>
                    <xdr:colOff>38100</xdr:colOff>
                    <xdr:row>5</xdr:row>
                    <xdr:rowOff>25400</xdr:rowOff>
                  </from>
                  <to>
                    <xdr:col>7</xdr:col>
                    <xdr:colOff>330200</xdr:colOff>
                    <xdr:row>6</xdr:row>
                    <xdr:rowOff>25400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5"/>
  <sheetViews>
    <sheetView showGridLines="0" zoomScaleNormal="100" workbookViewId="0">
      <selection activeCell="C5" sqref="C5:K5"/>
    </sheetView>
  </sheetViews>
  <sheetFormatPr baseColWidth="10" defaultColWidth="9.83203125" defaultRowHeight="13" x14ac:dyDescent="0.15"/>
  <cols>
    <col min="1" max="1" width="6"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1" s="1" customFormat="1" ht="45" customHeight="1" thickBot="1" x14ac:dyDescent="0.2">
      <c r="A1" s="257" t="s">
        <v>56</v>
      </c>
      <c r="B1" s="258"/>
      <c r="C1" s="259"/>
      <c r="D1" s="259"/>
      <c r="E1" s="259"/>
      <c r="F1" s="259"/>
      <c r="G1" s="259"/>
      <c r="H1" s="259"/>
      <c r="I1" s="259"/>
      <c r="J1" s="259"/>
      <c r="K1" s="260"/>
    </row>
    <row r="2" spans="1:11" s="2" customFormat="1" ht="20" customHeight="1" x14ac:dyDescent="0.15">
      <c r="A2" s="193" t="s">
        <v>8</v>
      </c>
      <c r="B2" s="194"/>
      <c r="C2" s="307" t="str">
        <f>IF('1o sem. a'!C2="","",'1o sem. a'!C2:K2)</f>
        <v/>
      </c>
      <c r="D2" s="332"/>
      <c r="E2" s="332"/>
      <c r="F2" s="332"/>
      <c r="G2" s="332"/>
      <c r="H2" s="332"/>
      <c r="I2" s="332"/>
      <c r="J2" s="332"/>
      <c r="K2" s="333"/>
    </row>
    <row r="3" spans="1:11" s="2" customFormat="1" ht="20" customHeight="1" x14ac:dyDescent="0.15">
      <c r="A3" s="195" t="s">
        <v>9</v>
      </c>
      <c r="B3" s="196"/>
      <c r="C3" s="310" t="str">
        <f>IF('1o sem. a'!C3="","",'1o sem. a'!C3:K3)</f>
        <v/>
      </c>
      <c r="D3" s="334"/>
      <c r="E3" s="334"/>
      <c r="F3" s="334"/>
      <c r="G3" s="334"/>
      <c r="H3" s="334"/>
      <c r="I3" s="334"/>
      <c r="J3" s="334"/>
      <c r="K3" s="335"/>
    </row>
    <row r="4" spans="1:11" s="2" customFormat="1" ht="20" customHeight="1" x14ac:dyDescent="0.15">
      <c r="A4" s="195" t="s">
        <v>90</v>
      </c>
      <c r="B4" s="196"/>
      <c r="C4" s="310" t="str">
        <f>IF('1o sem. a'!C4="","",'1o sem. a'!C4:K4)</f>
        <v/>
      </c>
      <c r="D4" s="334"/>
      <c r="E4" s="334"/>
      <c r="F4" s="334"/>
      <c r="G4" s="334"/>
      <c r="H4" s="334"/>
      <c r="I4" s="334"/>
      <c r="J4" s="334"/>
      <c r="K4" s="335"/>
    </row>
    <row r="5" spans="1:11" s="2" customFormat="1" ht="20" customHeight="1" thickBot="1" x14ac:dyDescent="0.2">
      <c r="A5" s="197" t="s">
        <v>91</v>
      </c>
      <c r="B5" s="198"/>
      <c r="C5" s="254"/>
      <c r="D5" s="255"/>
      <c r="E5" s="255"/>
      <c r="F5" s="255"/>
      <c r="G5" s="255"/>
      <c r="H5" s="255"/>
      <c r="I5" s="255"/>
      <c r="J5" s="255"/>
      <c r="K5" s="256"/>
    </row>
    <row r="6" spans="1:11" s="2" customFormat="1" ht="20" customHeight="1" thickBot="1" x14ac:dyDescent="0.2">
      <c r="A6" s="175" t="s">
        <v>42</v>
      </c>
      <c r="B6" s="176"/>
      <c r="C6" s="218" t="s">
        <v>92</v>
      </c>
      <c r="D6" s="219"/>
      <c r="E6" s="261"/>
      <c r="F6" s="261"/>
      <c r="G6" s="261"/>
      <c r="H6" s="261"/>
      <c r="I6" s="261"/>
      <c r="J6" s="261"/>
      <c r="K6" s="262"/>
    </row>
    <row r="7" spans="1:11" s="2" customFormat="1" ht="25.5" customHeight="1" thickBot="1" x14ac:dyDescent="0.2">
      <c r="A7" s="175" t="s">
        <v>93</v>
      </c>
      <c r="B7" s="176"/>
      <c r="C7" s="209" t="s">
        <v>50</v>
      </c>
      <c r="D7" s="209"/>
      <c r="E7" s="209"/>
      <c r="F7" s="209"/>
      <c r="G7" s="209"/>
      <c r="H7" s="209"/>
      <c r="I7" s="209"/>
      <c r="J7" s="209"/>
      <c r="K7" s="210"/>
    </row>
    <row r="8" spans="1:11" s="2" customFormat="1" ht="37.5" customHeight="1" thickBot="1" x14ac:dyDescent="0.2">
      <c r="A8" s="175" t="s">
        <v>143</v>
      </c>
      <c r="B8" s="176"/>
      <c r="C8" s="213" t="s">
        <v>64</v>
      </c>
      <c r="D8" s="228"/>
      <c r="E8" s="72" t="s">
        <v>65</v>
      </c>
      <c r="F8" s="209" t="s">
        <v>45</v>
      </c>
      <c r="G8" s="209"/>
      <c r="H8" s="246"/>
      <c r="I8" s="246"/>
      <c r="J8" s="72" t="s">
        <v>46</v>
      </c>
      <c r="K8" s="73" t="s">
        <v>87</v>
      </c>
    </row>
    <row r="9" spans="1:11" s="2" customFormat="1" ht="45.75" customHeight="1" x14ac:dyDescent="0.15">
      <c r="A9" s="171" t="s">
        <v>101</v>
      </c>
      <c r="B9" s="172"/>
      <c r="C9" s="211" t="s">
        <v>122</v>
      </c>
      <c r="D9" s="211"/>
      <c r="E9" s="94">
        <v>10</v>
      </c>
      <c r="F9" s="247"/>
      <c r="G9" s="247"/>
      <c r="H9" s="247"/>
      <c r="I9" s="247"/>
      <c r="J9" s="36"/>
      <c r="K9" s="75" t="str">
        <f>IF(J9&gt;E9,"Fehler","")</f>
        <v/>
      </c>
    </row>
    <row r="10" spans="1:11" s="2" customFormat="1" ht="45.75" customHeight="1" x14ac:dyDescent="0.15">
      <c r="A10" s="178" t="s">
        <v>121</v>
      </c>
      <c r="B10" s="167"/>
      <c r="C10" s="200" t="s">
        <v>123</v>
      </c>
      <c r="D10" s="200"/>
      <c r="E10" s="95">
        <v>10</v>
      </c>
      <c r="F10" s="239"/>
      <c r="G10" s="239"/>
      <c r="H10" s="240"/>
      <c r="I10" s="240"/>
      <c r="J10" s="37"/>
      <c r="K10" s="74" t="str">
        <f>IF(J10&gt;E10,"Fehler","")</f>
        <v/>
      </c>
    </row>
    <row r="11" spans="1:11" s="2" customFormat="1" ht="45.75" customHeight="1" thickBot="1" x14ac:dyDescent="0.2">
      <c r="A11" s="179"/>
      <c r="B11" s="170"/>
      <c r="C11" s="212" t="s">
        <v>4</v>
      </c>
      <c r="D11" s="212"/>
      <c r="E11" s="96">
        <v>10</v>
      </c>
      <c r="F11" s="229"/>
      <c r="G11" s="229"/>
      <c r="H11" s="230"/>
      <c r="I11" s="230"/>
      <c r="J11" s="38"/>
      <c r="K11" s="76">
        <f>IF(J9&gt;E9,"Fehler",IF(J10&gt;E10,"Fehler",IF(J11&gt;E11,"Fehler",SUM(J9:J11))))</f>
        <v>0</v>
      </c>
    </row>
    <row r="12" spans="1:11" s="2" customFormat="1" ht="45.75" customHeight="1" x14ac:dyDescent="0.15">
      <c r="A12" s="164" t="s">
        <v>102</v>
      </c>
      <c r="B12" s="265"/>
      <c r="C12" s="199" t="s">
        <v>125</v>
      </c>
      <c r="D12" s="199"/>
      <c r="E12" s="97">
        <v>5</v>
      </c>
      <c r="F12" s="237"/>
      <c r="G12" s="237"/>
      <c r="H12" s="238"/>
      <c r="I12" s="238"/>
      <c r="J12" s="39"/>
      <c r="K12" s="75" t="str">
        <f>IF(J12&gt;E12,"Fehler","")</f>
        <v/>
      </c>
    </row>
    <row r="13" spans="1:11" s="2" customFormat="1" ht="45.75" customHeight="1" x14ac:dyDescent="0.15">
      <c r="A13" s="166" t="s">
        <v>104</v>
      </c>
      <c r="B13" s="167"/>
      <c r="C13" s="200" t="s">
        <v>126</v>
      </c>
      <c r="D13" s="200"/>
      <c r="E13" s="95">
        <v>5</v>
      </c>
      <c r="F13" s="239"/>
      <c r="G13" s="239"/>
      <c r="H13" s="240"/>
      <c r="I13" s="240"/>
      <c r="J13" s="37"/>
      <c r="K13" s="74" t="str">
        <f>IF(J13&gt;E13,"Fehler","")</f>
        <v/>
      </c>
    </row>
    <row r="14" spans="1:11" s="2" customFormat="1" ht="45.75" customHeight="1" x14ac:dyDescent="0.15">
      <c r="A14" s="168"/>
      <c r="B14" s="167"/>
      <c r="C14" s="200" t="s">
        <v>127</v>
      </c>
      <c r="D14" s="200"/>
      <c r="E14" s="95">
        <v>5</v>
      </c>
      <c r="F14" s="239"/>
      <c r="G14" s="239"/>
      <c r="H14" s="240"/>
      <c r="I14" s="240"/>
      <c r="J14" s="37"/>
      <c r="K14" s="74" t="str">
        <f>IF(J14&gt;E14,"Fehler","")</f>
        <v/>
      </c>
    </row>
    <row r="15" spans="1:11" s="2" customFormat="1" ht="45.75" customHeight="1" thickBot="1" x14ac:dyDescent="0.2">
      <c r="A15" s="169"/>
      <c r="B15" s="170"/>
      <c r="C15" s="206" t="s">
        <v>67</v>
      </c>
      <c r="D15" s="206"/>
      <c r="E15" s="98">
        <v>5</v>
      </c>
      <c r="F15" s="235"/>
      <c r="G15" s="235"/>
      <c r="H15" s="236"/>
      <c r="I15" s="236"/>
      <c r="J15" s="40"/>
      <c r="K15" s="76">
        <f>IF(J12&gt;E12,"Fehler",IF(J13&gt;E13,"Fehler",IF(J14&gt;E14,"Fehler",IF(J15&gt;E15,"Fehler",SUM(J12:J15)))))</f>
        <v>0</v>
      </c>
    </row>
    <row r="16" spans="1:11" s="2" customFormat="1" ht="45.75" customHeight="1" x14ac:dyDescent="0.15">
      <c r="A16" s="171" t="s">
        <v>88</v>
      </c>
      <c r="B16" s="172"/>
      <c r="C16" s="199" t="s">
        <v>68</v>
      </c>
      <c r="D16" s="199"/>
      <c r="E16" s="97">
        <v>5</v>
      </c>
      <c r="F16" s="241"/>
      <c r="G16" s="242"/>
      <c r="H16" s="243"/>
      <c r="I16" s="244"/>
      <c r="J16" s="39"/>
      <c r="K16" s="75" t="str">
        <f>IF(J16&gt;E16,"Fehler","")</f>
        <v/>
      </c>
    </row>
    <row r="17" spans="1:11" s="2" customFormat="1" ht="45.75" customHeight="1" thickBot="1" x14ac:dyDescent="0.2">
      <c r="A17" s="173" t="s">
        <v>146</v>
      </c>
      <c r="B17" s="170"/>
      <c r="C17" s="212" t="s">
        <v>147</v>
      </c>
      <c r="D17" s="212"/>
      <c r="E17" s="96">
        <v>5</v>
      </c>
      <c r="F17" s="231"/>
      <c r="G17" s="232"/>
      <c r="H17" s="233"/>
      <c r="I17" s="234"/>
      <c r="J17" s="38"/>
      <c r="K17" s="76">
        <f>IF(J16&gt;E16,"Fehler",IF(J17&gt;E17,"Fehler",SUM(J16:J17)))</f>
        <v>0</v>
      </c>
    </row>
    <row r="18" spans="1:11" s="2" customFormat="1" ht="45.75" customHeight="1" x14ac:dyDescent="0.15">
      <c r="A18" s="171" t="s">
        <v>89</v>
      </c>
      <c r="B18" s="172"/>
      <c r="C18" s="199" t="s">
        <v>32</v>
      </c>
      <c r="D18" s="199"/>
      <c r="E18" s="97">
        <v>5</v>
      </c>
      <c r="F18" s="237"/>
      <c r="G18" s="237"/>
      <c r="H18" s="237"/>
      <c r="I18" s="237"/>
      <c r="J18" s="39"/>
      <c r="K18" s="75" t="str">
        <f>IF(J18&gt;E18,"Fehler","")</f>
        <v/>
      </c>
    </row>
    <row r="19" spans="1:11" s="2" customFormat="1" ht="45.75" customHeight="1" thickBot="1" x14ac:dyDescent="0.2">
      <c r="A19" s="173" t="s">
        <v>146</v>
      </c>
      <c r="B19" s="170"/>
      <c r="C19" s="206" t="s">
        <v>33</v>
      </c>
      <c r="D19" s="206"/>
      <c r="E19" s="98">
        <v>5</v>
      </c>
      <c r="F19" s="235"/>
      <c r="G19" s="235"/>
      <c r="H19" s="235"/>
      <c r="I19" s="235"/>
      <c r="J19" s="40"/>
      <c r="K19" s="76">
        <f>IF(J18&gt;E18,"Fehler",IF(J19&gt;E19,"Fehler",SUM(J18:J19)))</f>
        <v>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0</v>
      </c>
      <c r="I20" s="86" t="s">
        <v>98</v>
      </c>
      <c r="J20" s="87" t="s">
        <v>149</v>
      </c>
      <c r="K20" s="88" t="str">
        <f>IF(H20="Fehler","Fehler",IF(SUM(K9:K19)=0,"",ROUND(SUM(((H20/70)*5)+1)*2,0)/2))</f>
        <v/>
      </c>
    </row>
    <row r="21" spans="1:11" s="2" customFormat="1" ht="23.25" customHeight="1" x14ac:dyDescent="0.15">
      <c r="A21" s="89" t="s">
        <v>99</v>
      </c>
      <c r="B21" s="306" t="str">
        <f>IF('1o sem. a'!$B$21="","",'1o sem. a'!$B$21:$D$21)</f>
        <v/>
      </c>
      <c r="C21" s="306"/>
      <c r="D21" s="306"/>
      <c r="E21" s="91"/>
      <c r="F21" s="92" t="s">
        <v>17</v>
      </c>
      <c r="G21" s="263"/>
      <c r="H21" s="264"/>
      <c r="I21" s="264"/>
      <c r="J21" s="264"/>
      <c r="K21" s="264"/>
    </row>
    <row r="22" spans="1:11" s="2" customFormat="1" ht="15" customHeight="1" x14ac:dyDescent="0.15">
      <c r="A22" s="89" t="s">
        <v>130</v>
      </c>
      <c r="B22" s="89"/>
      <c r="C22" s="89"/>
      <c r="D22" s="89"/>
      <c r="E22" s="90"/>
      <c r="F22" s="89" t="s">
        <v>100</v>
      </c>
      <c r="G22" s="89"/>
      <c r="H22" s="89"/>
      <c r="I22" s="89"/>
      <c r="J22" s="90"/>
      <c r="K22" s="90"/>
    </row>
    <row r="23" spans="1:11" s="44" customFormat="1" ht="24.75" customHeight="1" x14ac:dyDescent="0.15">
      <c r="A23" s="41" t="s">
        <v>134</v>
      </c>
      <c r="B23" s="41"/>
      <c r="C23" s="41"/>
      <c r="D23" s="41"/>
      <c r="E23" s="99"/>
      <c r="F23" s="41" t="s">
        <v>135</v>
      </c>
      <c r="G23" s="41"/>
      <c r="H23" s="41"/>
      <c r="I23" s="41"/>
      <c r="J23" s="43"/>
      <c r="K23" s="43"/>
    </row>
    <row r="24" spans="1:11" s="2" customFormat="1" ht="36.7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6:B6"/>
    <mergeCell ref="A7:B7"/>
    <mergeCell ref="A8:B8"/>
    <mergeCell ref="A9:B9"/>
    <mergeCell ref="A10:B11"/>
    <mergeCell ref="G21:K21"/>
    <mergeCell ref="A19:B19"/>
    <mergeCell ref="F16:I16"/>
    <mergeCell ref="B21:D21"/>
    <mergeCell ref="C7:K7"/>
    <mergeCell ref="C9:D9"/>
    <mergeCell ref="C10:D10"/>
    <mergeCell ref="C11:D11"/>
    <mergeCell ref="F8:I8"/>
    <mergeCell ref="F9:I9"/>
    <mergeCell ref="F10:I10"/>
    <mergeCell ref="E20:G20"/>
    <mergeCell ref="A12:B12"/>
    <mergeCell ref="A13:B15"/>
    <mergeCell ref="A16:B16"/>
    <mergeCell ref="A17:B17"/>
    <mergeCell ref="A18:B18"/>
    <mergeCell ref="C12:D12"/>
    <mergeCell ref="F11:I11"/>
    <mergeCell ref="F17:I17"/>
    <mergeCell ref="C8:D8"/>
    <mergeCell ref="C14:D14"/>
    <mergeCell ref="C15:D15"/>
    <mergeCell ref="F15:I15"/>
    <mergeCell ref="C16:D16"/>
    <mergeCell ref="C17:D17"/>
    <mergeCell ref="F12:I12"/>
    <mergeCell ref="F13:I13"/>
    <mergeCell ref="F14:I14"/>
    <mergeCell ref="C13:D13"/>
  </mergeCells>
  <phoneticPr fontId="13" type="noConversion"/>
  <pageMargins left="0.51181102362204722" right="0.23622047244094491" top="0.51181102362204722" bottom="0.15748031496062992" header="0.19685039370078741" footer="0"/>
  <pageSetup paperSize="9" scale="90" orientation="portrait"/>
  <headerFooter alignWithMargins="0">
    <oddHeader>&amp;L&amp;"Arial,Standard"&amp;6Piano di formazione dell’ordinanza sulla formazione professionale di base
&amp;C&amp;"Arial,Standard"&amp;6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Line="0" autoPict="0">
                <anchor moveWithCells="1">
                  <from>
                    <xdr:col>2</xdr:col>
                    <xdr:colOff>38100</xdr:colOff>
                    <xdr:row>5</xdr:row>
                    <xdr:rowOff>25400</xdr:rowOff>
                  </from>
                  <to>
                    <xdr:col>2</xdr:col>
                    <xdr:colOff>317500</xdr:colOff>
                    <xdr:row>5</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6"/>
  <sheetViews>
    <sheetView showGridLines="0" zoomScaleNormal="100" workbookViewId="0">
      <selection activeCell="C5" sqref="C5:K5"/>
    </sheetView>
  </sheetViews>
  <sheetFormatPr baseColWidth="10" defaultColWidth="9.83203125" defaultRowHeight="13" x14ac:dyDescent="0.15"/>
  <cols>
    <col min="1" max="1" width="5.5" style="29" customWidth="1"/>
    <col min="2" max="2" width="11.5" style="29" customWidth="1"/>
    <col min="3" max="3" width="9.1640625" style="29" customWidth="1"/>
    <col min="4" max="4" width="10.1640625" style="29" customWidth="1"/>
    <col min="5" max="5" width="8" style="30" customWidth="1"/>
    <col min="6" max="6" width="6.5" style="29" customWidth="1"/>
    <col min="7" max="7" width="7" style="29" customWidth="1"/>
    <col min="8" max="8" width="5.83203125" style="29" customWidth="1"/>
    <col min="9" max="9" width="11.1640625" style="29" customWidth="1"/>
    <col min="10" max="10" width="7.33203125" style="30" customWidth="1"/>
    <col min="11" max="11" width="5.5" style="30" customWidth="1"/>
    <col min="12" max="16384" width="9.83203125" style="29"/>
  </cols>
  <sheetData>
    <row r="1" spans="1:11" s="70" customFormat="1" ht="43.5" customHeight="1" thickBot="1" x14ac:dyDescent="0.2">
      <c r="A1" s="257" t="s">
        <v>57</v>
      </c>
      <c r="B1" s="258"/>
      <c r="C1" s="259"/>
      <c r="D1" s="259"/>
      <c r="E1" s="259"/>
      <c r="F1" s="259"/>
      <c r="G1" s="259"/>
      <c r="H1" s="259"/>
      <c r="I1" s="259"/>
      <c r="J1" s="259"/>
      <c r="K1" s="260"/>
    </row>
    <row r="2" spans="1:11" s="2" customFormat="1" ht="15" customHeight="1" x14ac:dyDescent="0.15">
      <c r="A2" s="193" t="s">
        <v>8</v>
      </c>
      <c r="B2" s="194"/>
      <c r="C2" s="307" t="str">
        <f>IF('1o sem. a'!C2="","",'1o sem. a'!C2:K2)</f>
        <v/>
      </c>
      <c r="D2" s="308"/>
      <c r="E2" s="308"/>
      <c r="F2" s="308"/>
      <c r="G2" s="308"/>
      <c r="H2" s="308"/>
      <c r="I2" s="308"/>
      <c r="J2" s="308"/>
      <c r="K2" s="309"/>
    </row>
    <row r="3" spans="1:11" s="2" customFormat="1" ht="15" customHeight="1" x14ac:dyDescent="0.15">
      <c r="A3" s="195" t="s">
        <v>9</v>
      </c>
      <c r="B3" s="196"/>
      <c r="C3" s="310" t="str">
        <f>IF('1o sem. a'!C3="","",'1o sem. a'!C3:K3)</f>
        <v/>
      </c>
      <c r="D3" s="311"/>
      <c r="E3" s="311"/>
      <c r="F3" s="311"/>
      <c r="G3" s="311"/>
      <c r="H3" s="311"/>
      <c r="I3" s="311"/>
      <c r="J3" s="311"/>
      <c r="K3" s="312"/>
    </row>
    <row r="4" spans="1:11" s="2" customFormat="1" ht="15" customHeight="1" x14ac:dyDescent="0.15">
      <c r="A4" s="195" t="s">
        <v>90</v>
      </c>
      <c r="B4" s="196"/>
      <c r="C4" s="310" t="str">
        <f>IF('1o sem. a'!C4="","",'1o sem. a'!C4:K4)</f>
        <v/>
      </c>
      <c r="D4" s="311"/>
      <c r="E4" s="311"/>
      <c r="F4" s="311"/>
      <c r="G4" s="311"/>
      <c r="H4" s="311"/>
      <c r="I4" s="311"/>
      <c r="J4" s="311"/>
      <c r="K4" s="312"/>
    </row>
    <row r="5" spans="1:11" s="2" customFormat="1" ht="15" customHeight="1" thickBot="1" x14ac:dyDescent="0.2">
      <c r="A5" s="197" t="s">
        <v>91</v>
      </c>
      <c r="B5" s="198"/>
      <c r="C5" s="279"/>
      <c r="D5" s="280"/>
      <c r="E5" s="280"/>
      <c r="F5" s="280"/>
      <c r="G5" s="280"/>
      <c r="H5" s="280"/>
      <c r="I5" s="280"/>
      <c r="J5" s="280"/>
      <c r="K5" s="294"/>
    </row>
    <row r="6" spans="1:11" s="2" customFormat="1" ht="17" customHeight="1" x14ac:dyDescent="0.15">
      <c r="A6" s="171" t="s">
        <v>42</v>
      </c>
      <c r="B6" s="338"/>
      <c r="C6" s="342" t="s">
        <v>95</v>
      </c>
      <c r="D6" s="343"/>
      <c r="E6" s="218" t="s">
        <v>94</v>
      </c>
      <c r="F6" s="219"/>
      <c r="G6" s="347"/>
      <c r="H6" s="218" t="s">
        <v>72</v>
      </c>
      <c r="I6" s="219"/>
      <c r="J6" s="219"/>
      <c r="K6" s="100"/>
    </row>
    <row r="7" spans="1:11" s="2" customFormat="1" ht="17" customHeight="1" thickBot="1" x14ac:dyDescent="0.2">
      <c r="A7" s="345"/>
      <c r="B7" s="346"/>
      <c r="C7" s="340" t="s">
        <v>52</v>
      </c>
      <c r="D7" s="344"/>
      <c r="E7" s="340" t="s">
        <v>73</v>
      </c>
      <c r="F7" s="341"/>
      <c r="G7" s="344"/>
      <c r="H7" s="340"/>
      <c r="I7" s="341"/>
      <c r="J7" s="341"/>
      <c r="K7" s="101"/>
    </row>
    <row r="8" spans="1:11" s="2" customFormat="1" ht="25.5" customHeight="1" thickBot="1" x14ac:dyDescent="0.2">
      <c r="A8" s="175" t="s">
        <v>93</v>
      </c>
      <c r="B8" s="176"/>
      <c r="C8" s="209" t="s">
        <v>50</v>
      </c>
      <c r="D8" s="209"/>
      <c r="E8" s="209"/>
      <c r="F8" s="209"/>
      <c r="G8" s="209"/>
      <c r="H8" s="209"/>
      <c r="I8" s="209"/>
      <c r="J8" s="209"/>
      <c r="K8" s="210"/>
    </row>
    <row r="9" spans="1:11" s="2" customFormat="1" ht="37.5" customHeight="1" thickBot="1" x14ac:dyDescent="0.2">
      <c r="A9" s="175" t="s">
        <v>143</v>
      </c>
      <c r="B9" s="176"/>
      <c r="C9" s="213" t="s">
        <v>64</v>
      </c>
      <c r="D9" s="228"/>
      <c r="E9" s="72" t="s">
        <v>65</v>
      </c>
      <c r="F9" s="209" t="s">
        <v>45</v>
      </c>
      <c r="G9" s="209"/>
      <c r="H9" s="246"/>
      <c r="I9" s="246"/>
      <c r="J9" s="72" t="s">
        <v>46</v>
      </c>
      <c r="K9" s="73" t="s">
        <v>87</v>
      </c>
    </row>
    <row r="10" spans="1:11" s="2" customFormat="1" ht="45.75" customHeight="1" x14ac:dyDescent="0.15">
      <c r="A10" s="171" t="s">
        <v>101</v>
      </c>
      <c r="B10" s="338"/>
      <c r="C10" s="211" t="s">
        <v>122</v>
      </c>
      <c r="D10" s="211"/>
      <c r="E10" s="94">
        <v>10</v>
      </c>
      <c r="F10" s="284"/>
      <c r="G10" s="285"/>
      <c r="H10" s="285"/>
      <c r="I10" s="286"/>
      <c r="J10" s="36"/>
      <c r="K10" s="75" t="str">
        <f>IF(J10&gt;E10,"Fehler","")</f>
        <v/>
      </c>
    </row>
    <row r="11" spans="1:11" s="2" customFormat="1" ht="45.75" customHeight="1" x14ac:dyDescent="0.15">
      <c r="A11" s="178" t="s">
        <v>121</v>
      </c>
      <c r="B11" s="167"/>
      <c r="C11" s="200" t="s">
        <v>123</v>
      </c>
      <c r="D11" s="200"/>
      <c r="E11" s="95">
        <v>10</v>
      </c>
      <c r="F11" s="276"/>
      <c r="G11" s="277"/>
      <c r="H11" s="277" t="s">
        <v>81</v>
      </c>
      <c r="I11" s="278"/>
      <c r="J11" s="37"/>
      <c r="K11" s="74" t="str">
        <f>IF(J11&gt;E11,"Fehler","")</f>
        <v/>
      </c>
    </row>
    <row r="12" spans="1:11" s="2" customFormat="1" ht="45.75" customHeight="1" thickBot="1" x14ac:dyDescent="0.2">
      <c r="A12" s="179"/>
      <c r="B12" s="170"/>
      <c r="C12" s="212" t="s">
        <v>4</v>
      </c>
      <c r="D12" s="212"/>
      <c r="E12" s="96">
        <v>10</v>
      </c>
      <c r="F12" s="279"/>
      <c r="G12" s="280"/>
      <c r="H12" s="280"/>
      <c r="I12" s="281"/>
      <c r="J12" s="38"/>
      <c r="K12" s="76">
        <f>IF(J10&gt;E10,"Fehler",IF(J11&gt;E11,"Fehler",IF(J12&gt;E12,"Fehler",SUM(J10:J12))))</f>
        <v>0</v>
      </c>
    </row>
    <row r="13" spans="1:11" s="2" customFormat="1" ht="45.75" customHeight="1" x14ac:dyDescent="0.15">
      <c r="A13" s="164" t="s">
        <v>132</v>
      </c>
      <c r="B13" s="348"/>
      <c r="C13" s="199" t="s">
        <v>125</v>
      </c>
      <c r="D13" s="199"/>
      <c r="E13" s="97">
        <v>5</v>
      </c>
      <c r="F13" s="289"/>
      <c r="G13" s="290"/>
      <c r="H13" s="290"/>
      <c r="I13" s="291"/>
      <c r="J13" s="39"/>
      <c r="K13" s="75" t="str">
        <f>IF(J13&gt;E13,"Fehler","")</f>
        <v/>
      </c>
    </row>
    <row r="14" spans="1:11" s="2" customFormat="1" ht="45.75" customHeight="1" x14ac:dyDescent="0.15">
      <c r="A14" s="166" t="s">
        <v>124</v>
      </c>
      <c r="B14" s="336"/>
      <c r="C14" s="200" t="s">
        <v>126</v>
      </c>
      <c r="D14" s="200"/>
      <c r="E14" s="95">
        <v>5</v>
      </c>
      <c r="F14" s="276"/>
      <c r="G14" s="277"/>
      <c r="H14" s="277"/>
      <c r="I14" s="278"/>
      <c r="J14" s="37"/>
      <c r="K14" s="74" t="str">
        <f>IF(J14&gt;E14,"Fehler","")</f>
        <v/>
      </c>
    </row>
    <row r="15" spans="1:11" s="2" customFormat="1" ht="45.75" customHeight="1" x14ac:dyDescent="0.15">
      <c r="A15" s="166"/>
      <c r="B15" s="336"/>
      <c r="C15" s="200" t="s">
        <v>127</v>
      </c>
      <c r="D15" s="200"/>
      <c r="E15" s="95">
        <v>5</v>
      </c>
      <c r="F15" s="276"/>
      <c r="G15" s="277"/>
      <c r="H15" s="277"/>
      <c r="I15" s="278"/>
      <c r="J15" s="37"/>
      <c r="K15" s="74" t="str">
        <f>IF(J15&gt;E15,"Fehler","")</f>
        <v/>
      </c>
    </row>
    <row r="16" spans="1:11" s="2" customFormat="1" ht="45.75" customHeight="1" thickBot="1" x14ac:dyDescent="0.2">
      <c r="A16" s="179"/>
      <c r="B16" s="337"/>
      <c r="C16" s="206" t="s">
        <v>67</v>
      </c>
      <c r="D16" s="206"/>
      <c r="E16" s="98">
        <v>5</v>
      </c>
      <c r="F16" s="279"/>
      <c r="G16" s="280"/>
      <c r="H16" s="280"/>
      <c r="I16" s="281"/>
      <c r="J16" s="40"/>
      <c r="K16" s="76">
        <f>IF(J13&gt;E13,"Fehler",IF(J14&gt;E14,"Fehler",IF(J15&gt;E15,"Fehler",IF(J16&gt;E16,"Fehler",SUM(J13:J16)))))</f>
        <v>0</v>
      </c>
    </row>
    <row r="17" spans="1:11" s="2" customFormat="1" ht="45.75" customHeight="1" x14ac:dyDescent="0.15">
      <c r="A17" s="171" t="s">
        <v>88</v>
      </c>
      <c r="B17" s="338"/>
      <c r="C17" s="199" t="s">
        <v>68</v>
      </c>
      <c r="D17" s="199"/>
      <c r="E17" s="97">
        <v>5</v>
      </c>
      <c r="F17" s="289"/>
      <c r="G17" s="290"/>
      <c r="H17" s="290"/>
      <c r="I17" s="291"/>
      <c r="J17" s="39"/>
      <c r="K17" s="75" t="str">
        <f>IF(J17&gt;E17,"Fehler","")</f>
        <v/>
      </c>
    </row>
    <row r="18" spans="1:11" s="2" customFormat="1" ht="45.75" customHeight="1" thickBot="1" x14ac:dyDescent="0.2">
      <c r="A18" s="173" t="s">
        <v>146</v>
      </c>
      <c r="B18" s="339"/>
      <c r="C18" s="212" t="s">
        <v>118</v>
      </c>
      <c r="D18" s="212"/>
      <c r="E18" s="96">
        <v>5</v>
      </c>
      <c r="F18" s="279"/>
      <c r="G18" s="280"/>
      <c r="H18" s="280"/>
      <c r="I18" s="281"/>
      <c r="J18" s="38"/>
      <c r="K18" s="76">
        <f>IF(J17&gt;E17,"Fehler",IF(J18&gt;E18,"Fehler",SUM(J17:J18)))</f>
        <v>0</v>
      </c>
    </row>
    <row r="19" spans="1:11" s="2" customFormat="1" ht="45.75" customHeight="1" x14ac:dyDescent="0.15">
      <c r="A19" s="171" t="s">
        <v>31</v>
      </c>
      <c r="B19" s="338"/>
      <c r="C19" s="199" t="s">
        <v>32</v>
      </c>
      <c r="D19" s="199"/>
      <c r="E19" s="97">
        <v>5</v>
      </c>
      <c r="F19" s="289"/>
      <c r="G19" s="290"/>
      <c r="H19" s="290"/>
      <c r="I19" s="291"/>
      <c r="J19" s="39"/>
      <c r="K19" s="75" t="str">
        <f>IF(J19&gt;E19,"Fehler","")</f>
        <v/>
      </c>
    </row>
    <row r="20" spans="1:11" s="2" customFormat="1" ht="45.75" customHeight="1" thickBot="1" x14ac:dyDescent="0.2">
      <c r="A20" s="173" t="s">
        <v>146</v>
      </c>
      <c r="B20" s="339"/>
      <c r="C20" s="206" t="s">
        <v>33</v>
      </c>
      <c r="D20" s="206"/>
      <c r="E20" s="98">
        <v>5</v>
      </c>
      <c r="F20" s="279"/>
      <c r="G20" s="280"/>
      <c r="H20" s="280"/>
      <c r="I20" s="281"/>
      <c r="J20" s="40"/>
      <c r="K20" s="76">
        <f>IF(J19&gt;E19,"Fehler",IF(J20&gt;E20,"Fehler",SUM(J19:J20)))</f>
        <v>0</v>
      </c>
    </row>
    <row r="21" spans="1:11" s="2" customFormat="1" ht="16.5" customHeight="1" thickBot="1" x14ac:dyDescent="0.2">
      <c r="A21" s="203" t="s">
        <v>148</v>
      </c>
      <c r="B21" s="204"/>
      <c r="C21" s="204"/>
      <c r="D21" s="83" t="s">
        <v>97</v>
      </c>
      <c r="E21" s="162" t="s">
        <v>151</v>
      </c>
      <c r="F21" s="204"/>
      <c r="G21" s="204"/>
      <c r="H21" s="85">
        <f>IF(K12="Fehler","Fehler",IF(K16="Fehler","Fehler",IF(K18="Fehler","Fehler",IF(K20="Fehler","Fehler",SUM(J10:J20)))))</f>
        <v>0</v>
      </c>
      <c r="I21" s="86" t="s">
        <v>98</v>
      </c>
      <c r="J21" s="87" t="s">
        <v>149</v>
      </c>
      <c r="K21" s="88" t="str">
        <f>IF(H21="Fehler","Fehler",IF(SUM(K10:K20)=0,"",ROUND(SUM(((H21/70)*5)+1)*2,0)/2))</f>
        <v/>
      </c>
    </row>
    <row r="22" spans="1:11" s="2" customFormat="1" ht="26.25" customHeight="1" x14ac:dyDescent="0.15">
      <c r="A22" s="89" t="s">
        <v>99</v>
      </c>
      <c r="B22" s="306" t="str">
        <f>IF('1o sem. a'!$B$21="","",'1o sem. a'!$B$21:$D$21)</f>
        <v/>
      </c>
      <c r="C22" s="306"/>
      <c r="D22" s="306"/>
      <c r="E22" s="91"/>
      <c r="F22" s="92" t="s">
        <v>17</v>
      </c>
      <c r="G22" s="263"/>
      <c r="H22" s="263"/>
      <c r="I22" s="263"/>
      <c r="J22" s="263"/>
      <c r="K22" s="263"/>
    </row>
    <row r="23" spans="1:11" s="2" customFormat="1" ht="15" customHeight="1" x14ac:dyDescent="0.15">
      <c r="A23" s="89" t="s">
        <v>130</v>
      </c>
      <c r="B23" s="89"/>
      <c r="C23" s="89"/>
      <c r="D23" s="89"/>
      <c r="E23" s="90"/>
      <c r="F23" s="89" t="s">
        <v>100</v>
      </c>
      <c r="G23" s="89"/>
      <c r="H23" s="89"/>
      <c r="I23" s="89"/>
      <c r="J23" s="90"/>
      <c r="K23" s="90"/>
    </row>
    <row r="24" spans="1:11" s="44" customFormat="1" ht="24.75" customHeight="1" x14ac:dyDescent="0.15">
      <c r="A24" s="41" t="s">
        <v>136</v>
      </c>
      <c r="B24" s="41"/>
      <c r="C24" s="41"/>
      <c r="D24" s="41"/>
      <c r="E24" s="99"/>
      <c r="F24" s="41" t="s">
        <v>137</v>
      </c>
      <c r="G24" s="41"/>
      <c r="H24" s="41"/>
      <c r="I24" s="41"/>
      <c r="J24" s="43"/>
      <c r="K24" s="43"/>
    </row>
    <row r="25" spans="1:11" s="2" customFormat="1" ht="36.75" customHeight="1" x14ac:dyDescent="0.15">
      <c r="A25" s="201" t="s">
        <v>114</v>
      </c>
      <c r="B25" s="201"/>
      <c r="C25" s="202"/>
      <c r="D25" s="202"/>
      <c r="E25" s="202"/>
      <c r="F25" s="202"/>
      <c r="G25" s="202"/>
      <c r="H25" s="202"/>
      <c r="I25" s="202"/>
      <c r="J25" s="202"/>
      <c r="K25" s="202"/>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A53" s="26"/>
      <c r="B53" s="26"/>
      <c r="C53" s="26"/>
      <c r="D53" s="26"/>
      <c r="E53" s="27"/>
      <c r="F53" s="26"/>
      <c r="G53" s="26"/>
      <c r="H53" s="26"/>
      <c r="I53" s="26"/>
      <c r="J53" s="27"/>
      <c r="K53" s="27"/>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row r="66" spans="5:11" s="2" customFormat="1" x14ac:dyDescent="0.15">
      <c r="E66" s="28"/>
      <c r="J66" s="28"/>
      <c r="K66" s="28"/>
    </row>
  </sheetData>
  <sheetProtection sheet="1" objects="1" scenarios="1" formatCells="0" formatColumns="0" formatRows="0" sort="0"/>
  <mergeCells count="56">
    <mergeCell ref="A3:B3"/>
    <mergeCell ref="A4:B4"/>
    <mergeCell ref="A5:B5"/>
    <mergeCell ref="A11:B12"/>
    <mergeCell ref="A8:B8"/>
    <mergeCell ref="A9:B9"/>
    <mergeCell ref="A10:B10"/>
    <mergeCell ref="A6:B7"/>
    <mergeCell ref="F17:I17"/>
    <mergeCell ref="C8:K8"/>
    <mergeCell ref="C12:D12"/>
    <mergeCell ref="F14:I14"/>
    <mergeCell ref="A14:B16"/>
    <mergeCell ref="A13:B13"/>
    <mergeCell ref="A25:K25"/>
    <mergeCell ref="A21:C21"/>
    <mergeCell ref="C19:D19"/>
    <mergeCell ref="C20:D20"/>
    <mergeCell ref="F19:I19"/>
    <mergeCell ref="F20:I20"/>
    <mergeCell ref="A20:B20"/>
    <mergeCell ref="A19:B19"/>
    <mergeCell ref="E21:G21"/>
    <mergeCell ref="B22:D22"/>
    <mergeCell ref="G22:K22"/>
    <mergeCell ref="A1:K1"/>
    <mergeCell ref="H6:J6"/>
    <mergeCell ref="H7:J7"/>
    <mergeCell ref="C6:D6"/>
    <mergeCell ref="C7:D7"/>
    <mergeCell ref="C5:K5"/>
    <mergeCell ref="A2:B2"/>
    <mergeCell ref="A17:B17"/>
    <mergeCell ref="A18:B18"/>
    <mergeCell ref="F18:I18"/>
    <mergeCell ref="C2:K2"/>
    <mergeCell ref="C3:K3"/>
    <mergeCell ref="C4:K4"/>
    <mergeCell ref="C17:D17"/>
    <mergeCell ref="C18:D18"/>
    <mergeCell ref="C15:D15"/>
    <mergeCell ref="C16:D16"/>
    <mergeCell ref="C13:D13"/>
    <mergeCell ref="C14:D14"/>
    <mergeCell ref="F16:I16"/>
    <mergeCell ref="F13:I13"/>
    <mergeCell ref="F15:I15"/>
    <mergeCell ref="F12:I12"/>
    <mergeCell ref="F9:I9"/>
    <mergeCell ref="F10:I10"/>
    <mergeCell ref="F11:I11"/>
    <mergeCell ref="C9:D9"/>
    <mergeCell ref="C10:D10"/>
    <mergeCell ref="C11:D11"/>
    <mergeCell ref="E6:G6"/>
    <mergeCell ref="E7:G7"/>
  </mergeCells>
  <phoneticPr fontId="13" type="noConversion"/>
  <pageMargins left="0.51181102362204722" right="0.23622047244094491" top="0.51181102362204722" bottom="0.15748031496062992" header="0.19685039370078741" footer="0"/>
  <pageSetup paperSize="9" scale="88"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Line="0" autoPict="0">
                <anchor moveWithCells="1">
                  <from>
                    <xdr:col>2</xdr:col>
                    <xdr:colOff>38100</xdr:colOff>
                    <xdr:row>5</xdr:row>
                    <xdr:rowOff>25400</xdr:rowOff>
                  </from>
                  <to>
                    <xdr:col>2</xdr:col>
                    <xdr:colOff>342900</xdr:colOff>
                    <xdr:row>6</xdr:row>
                    <xdr:rowOff>25400</xdr:rowOff>
                  </to>
                </anchor>
              </controlPr>
            </control>
          </mc:Choice>
        </mc:AlternateContent>
        <mc:AlternateContent xmlns:mc="http://schemas.openxmlformats.org/markup-compatibility/2006">
          <mc:Choice Requires="x14">
            <control shapeId="19458" r:id="rId4" name="Check Box 2">
              <controlPr defaultSize="0" autoLine="0" autoPict="0">
                <anchor moveWithCells="1">
                  <from>
                    <xdr:col>2</xdr:col>
                    <xdr:colOff>38100</xdr:colOff>
                    <xdr:row>5</xdr:row>
                    <xdr:rowOff>203200</xdr:rowOff>
                  </from>
                  <to>
                    <xdr:col>2</xdr:col>
                    <xdr:colOff>342900</xdr:colOff>
                    <xdr:row>6</xdr:row>
                    <xdr:rowOff>203200</xdr:rowOff>
                  </to>
                </anchor>
              </controlPr>
            </control>
          </mc:Choice>
        </mc:AlternateContent>
        <mc:AlternateContent xmlns:mc="http://schemas.openxmlformats.org/markup-compatibility/2006">
          <mc:Choice Requires="x14">
            <control shapeId="19459" r:id="rId5" name="Check Box 3">
              <controlPr defaultSize="0" autoLine="0" autoPict="0">
                <anchor moveWithCells="1">
                  <from>
                    <xdr:col>4</xdr:col>
                    <xdr:colOff>38100</xdr:colOff>
                    <xdr:row>5</xdr:row>
                    <xdr:rowOff>25400</xdr:rowOff>
                  </from>
                  <to>
                    <xdr:col>4</xdr:col>
                    <xdr:colOff>342900</xdr:colOff>
                    <xdr:row>6</xdr:row>
                    <xdr:rowOff>25400</xdr:rowOff>
                  </to>
                </anchor>
              </controlPr>
            </control>
          </mc:Choice>
        </mc:AlternateContent>
        <mc:AlternateContent xmlns:mc="http://schemas.openxmlformats.org/markup-compatibility/2006">
          <mc:Choice Requires="x14">
            <control shapeId="19460" r:id="rId6" name="Check Box 4">
              <controlPr defaultSize="0" autoLine="0" autoPict="0">
                <anchor moveWithCells="1">
                  <from>
                    <xdr:col>4</xdr:col>
                    <xdr:colOff>38100</xdr:colOff>
                    <xdr:row>5</xdr:row>
                    <xdr:rowOff>203200</xdr:rowOff>
                  </from>
                  <to>
                    <xdr:col>4</xdr:col>
                    <xdr:colOff>342900</xdr:colOff>
                    <xdr:row>6</xdr:row>
                    <xdr:rowOff>203200</xdr:rowOff>
                  </to>
                </anchor>
              </controlPr>
            </control>
          </mc:Choice>
        </mc:AlternateContent>
        <mc:AlternateContent xmlns:mc="http://schemas.openxmlformats.org/markup-compatibility/2006">
          <mc:Choice Requires="x14">
            <control shapeId="19461" r:id="rId7" name="Check Box 5">
              <controlPr defaultSize="0" autoLine="0" autoPict="0">
                <anchor moveWithCells="1">
                  <from>
                    <xdr:col>7</xdr:col>
                    <xdr:colOff>38100</xdr:colOff>
                    <xdr:row>5</xdr:row>
                    <xdr:rowOff>25400</xdr:rowOff>
                  </from>
                  <to>
                    <xdr:col>7</xdr:col>
                    <xdr:colOff>330200</xdr:colOff>
                    <xdr:row>6</xdr:row>
                    <xdr:rowOff>25400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5"/>
  <sheetViews>
    <sheetView showGridLines="0" zoomScaleNormal="100" workbookViewId="0">
      <selection activeCell="C5" sqref="C5:K5"/>
    </sheetView>
  </sheetViews>
  <sheetFormatPr baseColWidth="10" defaultColWidth="9.83203125" defaultRowHeight="13" x14ac:dyDescent="0.15"/>
  <cols>
    <col min="1" max="1" width="6" style="29" customWidth="1"/>
    <col min="2" max="2" width="10" style="29" customWidth="1"/>
    <col min="3" max="4" width="9.1640625" style="29" customWidth="1"/>
    <col min="5" max="5" width="8" style="30" customWidth="1"/>
    <col min="6" max="6" width="6.5" style="29" customWidth="1"/>
    <col min="7" max="7" width="7" style="29" customWidth="1"/>
    <col min="8" max="8" width="6.5" style="29" customWidth="1"/>
    <col min="9" max="9" width="9.5" style="29" customWidth="1"/>
    <col min="10" max="10" width="7" style="30" customWidth="1"/>
    <col min="11" max="11" width="5.6640625" style="30" customWidth="1"/>
    <col min="12" max="16384" width="9.83203125" style="29"/>
  </cols>
  <sheetData>
    <row r="1" spans="1:11" s="1" customFormat="1" ht="45" customHeight="1" thickBot="1" x14ac:dyDescent="0.2">
      <c r="A1" s="257" t="s">
        <v>58</v>
      </c>
      <c r="B1" s="258"/>
      <c r="C1" s="259"/>
      <c r="D1" s="259"/>
      <c r="E1" s="259"/>
      <c r="F1" s="259"/>
      <c r="G1" s="259"/>
      <c r="H1" s="259"/>
      <c r="I1" s="259"/>
      <c r="J1" s="259"/>
      <c r="K1" s="260"/>
    </row>
    <row r="2" spans="1:11" s="2" customFormat="1" ht="20" customHeight="1" x14ac:dyDescent="0.15">
      <c r="A2" s="193" t="s">
        <v>8</v>
      </c>
      <c r="B2" s="194"/>
      <c r="C2" s="307" t="str">
        <f>IF('1o sem. a'!C2="","",'1o sem. a'!C2:K2)</f>
        <v/>
      </c>
      <c r="D2" s="332"/>
      <c r="E2" s="332"/>
      <c r="F2" s="332"/>
      <c r="G2" s="332"/>
      <c r="H2" s="332"/>
      <c r="I2" s="332"/>
      <c r="J2" s="332"/>
      <c r="K2" s="333"/>
    </row>
    <row r="3" spans="1:11" s="2" customFormat="1" ht="20" customHeight="1" x14ac:dyDescent="0.15">
      <c r="A3" s="195" t="s">
        <v>9</v>
      </c>
      <c r="B3" s="196"/>
      <c r="C3" s="310" t="str">
        <f>IF('1o sem. a'!C3="","",'1o sem. a'!C3:K3)</f>
        <v/>
      </c>
      <c r="D3" s="334"/>
      <c r="E3" s="334"/>
      <c r="F3" s="334"/>
      <c r="G3" s="334"/>
      <c r="H3" s="334"/>
      <c r="I3" s="334"/>
      <c r="J3" s="334"/>
      <c r="K3" s="335"/>
    </row>
    <row r="4" spans="1:11" s="2" customFormat="1" ht="20" customHeight="1" x14ac:dyDescent="0.15">
      <c r="A4" s="195" t="s">
        <v>90</v>
      </c>
      <c r="B4" s="196"/>
      <c r="C4" s="310" t="str">
        <f>IF('1o sem. a'!C4="","",'1o sem. a'!C4:K4)</f>
        <v/>
      </c>
      <c r="D4" s="334"/>
      <c r="E4" s="334"/>
      <c r="F4" s="334"/>
      <c r="G4" s="334"/>
      <c r="H4" s="334"/>
      <c r="I4" s="334"/>
      <c r="J4" s="334"/>
      <c r="K4" s="335"/>
    </row>
    <row r="5" spans="1:11" s="2" customFormat="1" ht="20" customHeight="1" thickBot="1" x14ac:dyDescent="0.2">
      <c r="A5" s="197" t="s">
        <v>91</v>
      </c>
      <c r="B5" s="198"/>
      <c r="C5" s="254"/>
      <c r="D5" s="255"/>
      <c r="E5" s="255"/>
      <c r="F5" s="255"/>
      <c r="G5" s="255"/>
      <c r="H5" s="255"/>
      <c r="I5" s="255"/>
      <c r="J5" s="255"/>
      <c r="K5" s="256"/>
    </row>
    <row r="6" spans="1:11" s="2" customFormat="1" ht="20" customHeight="1" thickBot="1" x14ac:dyDescent="0.2">
      <c r="A6" s="175" t="s">
        <v>42</v>
      </c>
      <c r="B6" s="176"/>
      <c r="C6" s="218" t="s">
        <v>92</v>
      </c>
      <c r="D6" s="219"/>
      <c r="E6" s="261"/>
      <c r="F6" s="261"/>
      <c r="G6" s="261"/>
      <c r="H6" s="261"/>
      <c r="I6" s="261"/>
      <c r="J6" s="261"/>
      <c r="K6" s="262"/>
    </row>
    <row r="7" spans="1:11" s="2" customFormat="1" ht="25.5" customHeight="1" thickBot="1" x14ac:dyDescent="0.2">
      <c r="A7" s="175" t="s">
        <v>93</v>
      </c>
      <c r="B7" s="176"/>
      <c r="C7" s="209" t="s">
        <v>50</v>
      </c>
      <c r="D7" s="209"/>
      <c r="E7" s="209"/>
      <c r="F7" s="209"/>
      <c r="G7" s="209"/>
      <c r="H7" s="209"/>
      <c r="I7" s="209"/>
      <c r="J7" s="209"/>
      <c r="K7" s="210"/>
    </row>
    <row r="8" spans="1:11" s="2" customFormat="1" ht="37.5" customHeight="1" thickBot="1" x14ac:dyDescent="0.2">
      <c r="A8" s="175" t="s">
        <v>143</v>
      </c>
      <c r="B8" s="176"/>
      <c r="C8" s="213" t="s">
        <v>64</v>
      </c>
      <c r="D8" s="228"/>
      <c r="E8" s="72" t="s">
        <v>65</v>
      </c>
      <c r="F8" s="209" t="s">
        <v>45</v>
      </c>
      <c r="G8" s="209"/>
      <c r="H8" s="246"/>
      <c r="I8" s="246"/>
      <c r="J8" s="72" t="s">
        <v>46</v>
      </c>
      <c r="K8" s="73" t="s">
        <v>87</v>
      </c>
    </row>
    <row r="9" spans="1:11" s="2" customFormat="1" ht="45.75" customHeight="1" x14ac:dyDescent="0.15">
      <c r="A9" s="171" t="s">
        <v>101</v>
      </c>
      <c r="B9" s="172"/>
      <c r="C9" s="211" t="s">
        <v>122</v>
      </c>
      <c r="D9" s="211"/>
      <c r="E9" s="94">
        <v>10</v>
      </c>
      <c r="F9" s="247"/>
      <c r="G9" s="247"/>
      <c r="H9" s="247"/>
      <c r="I9" s="247"/>
      <c r="J9" s="36"/>
      <c r="K9" s="75" t="str">
        <f>IF(J9&gt;E9,"Fehler","")</f>
        <v/>
      </c>
    </row>
    <row r="10" spans="1:11" s="2" customFormat="1" ht="45.75" customHeight="1" x14ac:dyDescent="0.15">
      <c r="A10" s="178" t="s">
        <v>121</v>
      </c>
      <c r="B10" s="167"/>
      <c r="C10" s="200" t="s">
        <v>123</v>
      </c>
      <c r="D10" s="200"/>
      <c r="E10" s="95">
        <v>10</v>
      </c>
      <c r="F10" s="239"/>
      <c r="G10" s="239"/>
      <c r="H10" s="240"/>
      <c r="I10" s="240"/>
      <c r="J10" s="37"/>
      <c r="K10" s="74" t="str">
        <f>IF(J10&gt;E10,"Fehler","")</f>
        <v/>
      </c>
    </row>
    <row r="11" spans="1:11" s="2" customFormat="1" ht="45.75" customHeight="1" thickBot="1" x14ac:dyDescent="0.2">
      <c r="A11" s="179"/>
      <c r="B11" s="170"/>
      <c r="C11" s="212" t="s">
        <v>4</v>
      </c>
      <c r="D11" s="212"/>
      <c r="E11" s="96">
        <v>10</v>
      </c>
      <c r="F11" s="229"/>
      <c r="G11" s="229"/>
      <c r="H11" s="230"/>
      <c r="I11" s="230"/>
      <c r="J11" s="38"/>
      <c r="K11" s="76">
        <f>IF(J9&gt;E9,"Fehler",IF(J10&gt;E10,"Fehler",IF(J11&gt;E11,"Fehler",SUM(J9:J11))))</f>
        <v>0</v>
      </c>
    </row>
    <row r="12" spans="1:11" s="2" customFormat="1" ht="45.75" customHeight="1" x14ac:dyDescent="0.15">
      <c r="A12" s="164" t="s">
        <v>102</v>
      </c>
      <c r="B12" s="265"/>
      <c r="C12" s="199" t="s">
        <v>125</v>
      </c>
      <c r="D12" s="199"/>
      <c r="E12" s="97">
        <v>5</v>
      </c>
      <c r="F12" s="237"/>
      <c r="G12" s="237"/>
      <c r="H12" s="238"/>
      <c r="I12" s="238"/>
      <c r="J12" s="39"/>
      <c r="K12" s="75" t="str">
        <f>IF(J12&gt;E12,"Fehler","")</f>
        <v/>
      </c>
    </row>
    <row r="13" spans="1:11" s="2" customFormat="1" ht="45.75" customHeight="1" x14ac:dyDescent="0.15">
      <c r="A13" s="166" t="s">
        <v>104</v>
      </c>
      <c r="B13" s="167"/>
      <c r="C13" s="200" t="s">
        <v>126</v>
      </c>
      <c r="D13" s="200"/>
      <c r="E13" s="95">
        <v>5</v>
      </c>
      <c r="F13" s="239"/>
      <c r="G13" s="239"/>
      <c r="H13" s="240"/>
      <c r="I13" s="240"/>
      <c r="J13" s="37"/>
      <c r="K13" s="74" t="str">
        <f>IF(J13&gt;E13,"Fehler","")</f>
        <v/>
      </c>
    </row>
    <row r="14" spans="1:11" s="2" customFormat="1" ht="45.75" customHeight="1" x14ac:dyDescent="0.15">
      <c r="A14" s="168"/>
      <c r="B14" s="167"/>
      <c r="C14" s="200" t="s">
        <v>127</v>
      </c>
      <c r="D14" s="200"/>
      <c r="E14" s="95">
        <v>5</v>
      </c>
      <c r="F14" s="239"/>
      <c r="G14" s="239"/>
      <c r="H14" s="240"/>
      <c r="I14" s="240"/>
      <c r="J14" s="37"/>
      <c r="K14" s="74" t="str">
        <f>IF(J14&gt;E14,"Fehler","")</f>
        <v/>
      </c>
    </row>
    <row r="15" spans="1:11" s="2" customFormat="1" ht="45.75" customHeight="1" thickBot="1" x14ac:dyDescent="0.2">
      <c r="A15" s="169"/>
      <c r="B15" s="170"/>
      <c r="C15" s="206" t="s">
        <v>67</v>
      </c>
      <c r="D15" s="206"/>
      <c r="E15" s="98">
        <v>5</v>
      </c>
      <c r="F15" s="235"/>
      <c r="G15" s="235"/>
      <c r="H15" s="236"/>
      <c r="I15" s="236"/>
      <c r="J15" s="40"/>
      <c r="K15" s="76">
        <f>IF(J12&gt;E12,"Fehler",IF(J13&gt;E13,"Fehler",IF(J14&gt;E14,"Fehler",IF(J15&gt;E15,"Fehler",SUM(J12:J15)))))</f>
        <v>0</v>
      </c>
    </row>
    <row r="16" spans="1:11" s="2" customFormat="1" ht="45.75" customHeight="1" x14ac:dyDescent="0.15">
      <c r="A16" s="171" t="s">
        <v>88</v>
      </c>
      <c r="B16" s="172"/>
      <c r="C16" s="199" t="s">
        <v>68</v>
      </c>
      <c r="D16" s="199"/>
      <c r="E16" s="97">
        <v>5</v>
      </c>
      <c r="F16" s="241"/>
      <c r="G16" s="242"/>
      <c r="H16" s="243"/>
      <c r="I16" s="244"/>
      <c r="J16" s="39"/>
      <c r="K16" s="75" t="str">
        <f>IF(J16&gt;E16,"Fehler","")</f>
        <v/>
      </c>
    </row>
    <row r="17" spans="1:11" s="2" customFormat="1" ht="45.75" customHeight="1" thickBot="1" x14ac:dyDescent="0.2">
      <c r="A17" s="173" t="s">
        <v>146</v>
      </c>
      <c r="B17" s="170"/>
      <c r="C17" s="212" t="s">
        <v>147</v>
      </c>
      <c r="D17" s="212"/>
      <c r="E17" s="96">
        <v>5</v>
      </c>
      <c r="F17" s="231"/>
      <c r="G17" s="232"/>
      <c r="H17" s="233"/>
      <c r="I17" s="234"/>
      <c r="J17" s="38"/>
      <c r="K17" s="76">
        <f>IF(J16&gt;E16,"Fehler",IF(J17&gt;E17,"Fehler",SUM(J16:J17)))</f>
        <v>0</v>
      </c>
    </row>
    <row r="18" spans="1:11" s="2" customFormat="1" ht="45.75" customHeight="1" x14ac:dyDescent="0.15">
      <c r="A18" s="171" t="s">
        <v>89</v>
      </c>
      <c r="B18" s="172"/>
      <c r="C18" s="199" t="s">
        <v>32</v>
      </c>
      <c r="D18" s="199"/>
      <c r="E18" s="97">
        <v>5</v>
      </c>
      <c r="F18" s="237"/>
      <c r="G18" s="237"/>
      <c r="H18" s="237"/>
      <c r="I18" s="237"/>
      <c r="J18" s="39"/>
      <c r="K18" s="75" t="str">
        <f>IF(J18&gt;E18,"Fehler","")</f>
        <v/>
      </c>
    </row>
    <row r="19" spans="1:11" s="2" customFormat="1" ht="45.75" customHeight="1" thickBot="1" x14ac:dyDescent="0.2">
      <c r="A19" s="173" t="s">
        <v>146</v>
      </c>
      <c r="B19" s="170"/>
      <c r="C19" s="206" t="s">
        <v>33</v>
      </c>
      <c r="D19" s="206"/>
      <c r="E19" s="98">
        <v>5</v>
      </c>
      <c r="F19" s="235"/>
      <c r="G19" s="235"/>
      <c r="H19" s="235"/>
      <c r="I19" s="235"/>
      <c r="J19" s="40"/>
      <c r="K19" s="76">
        <f>IF(J18&gt;E18,"Fehler",IF(J19&gt;E19,"Fehler",SUM(J18:J19)))</f>
        <v>0</v>
      </c>
    </row>
    <row r="20" spans="1:11" s="2" customFormat="1" ht="16.5" customHeight="1" thickBot="1" x14ac:dyDescent="0.2">
      <c r="A20" s="203" t="s">
        <v>148</v>
      </c>
      <c r="B20" s="204"/>
      <c r="C20" s="205"/>
      <c r="D20" s="83" t="s">
        <v>97</v>
      </c>
      <c r="E20" s="162" t="s">
        <v>151</v>
      </c>
      <c r="F20" s="163"/>
      <c r="G20" s="163"/>
      <c r="H20" s="85">
        <f>IF(K11="Fehler","Fehler",IF(K15="Fehler","Fehler",IF(K17="Fehler","Fehler",IF(K19="Fehler","Fehler",SUM(J9:J19)))))</f>
        <v>0</v>
      </c>
      <c r="I20" s="86" t="s">
        <v>98</v>
      </c>
      <c r="J20" s="87" t="s">
        <v>149</v>
      </c>
      <c r="K20" s="88" t="str">
        <f>IF(H20="Fehler","Fehler",IF(SUM(K9:K19)=0,"",ROUND(SUM(((H20/70)*5)+1)*2,0)/2))</f>
        <v/>
      </c>
    </row>
    <row r="21" spans="1:11" s="2" customFormat="1" ht="23.25" customHeight="1" x14ac:dyDescent="0.15">
      <c r="A21" s="89" t="s">
        <v>99</v>
      </c>
      <c r="B21" s="306" t="str">
        <f>IF('1o sem. a'!$B$21="","",'1o sem. a'!$B$21:$D$21)</f>
        <v/>
      </c>
      <c r="C21" s="306"/>
      <c r="D21" s="306"/>
      <c r="E21" s="91"/>
      <c r="F21" s="92" t="s">
        <v>17</v>
      </c>
      <c r="G21" s="263"/>
      <c r="H21" s="264"/>
      <c r="I21" s="264"/>
      <c r="J21" s="264"/>
      <c r="K21" s="264"/>
    </row>
    <row r="22" spans="1:11" s="2" customFormat="1" ht="15" customHeight="1" x14ac:dyDescent="0.15">
      <c r="A22" s="89" t="s">
        <v>130</v>
      </c>
      <c r="B22" s="89"/>
      <c r="C22" s="89"/>
      <c r="D22" s="89"/>
      <c r="E22" s="90"/>
      <c r="F22" s="89" t="s">
        <v>100</v>
      </c>
      <c r="G22" s="89"/>
      <c r="H22" s="89"/>
      <c r="I22" s="89"/>
      <c r="J22" s="90"/>
      <c r="K22" s="90"/>
    </row>
    <row r="23" spans="1:11" s="44" customFormat="1" ht="24.75" customHeight="1" x14ac:dyDescent="0.15">
      <c r="A23" s="41" t="s">
        <v>134</v>
      </c>
      <c r="B23" s="41"/>
      <c r="C23" s="41"/>
      <c r="D23" s="41"/>
      <c r="E23" s="99"/>
      <c r="F23" s="41" t="s">
        <v>135</v>
      </c>
      <c r="G23" s="41"/>
      <c r="H23" s="41"/>
      <c r="I23" s="41"/>
      <c r="J23" s="43"/>
      <c r="K23" s="43"/>
    </row>
    <row r="24" spans="1:11" s="2" customFormat="1" ht="36.75" customHeight="1" x14ac:dyDescent="0.15">
      <c r="A24" s="201" t="s">
        <v>114</v>
      </c>
      <c r="B24" s="201"/>
      <c r="C24" s="202"/>
      <c r="D24" s="202"/>
      <c r="E24" s="202"/>
      <c r="F24" s="202"/>
      <c r="G24" s="202"/>
      <c r="H24" s="202"/>
      <c r="I24" s="202"/>
      <c r="J24" s="202"/>
      <c r="K24" s="202"/>
    </row>
    <row r="25" spans="1:11" s="2" customFormat="1" x14ac:dyDescent="0.15">
      <c r="A25" s="26"/>
      <c r="B25" s="26"/>
      <c r="C25" s="26"/>
      <c r="D25" s="26"/>
      <c r="E25" s="27"/>
      <c r="F25" s="26"/>
      <c r="G25" s="26"/>
      <c r="H25" s="26"/>
      <c r="I25" s="26"/>
      <c r="J25" s="27"/>
      <c r="K25" s="27"/>
    </row>
    <row r="26" spans="1:11" s="2" customFormat="1" x14ac:dyDescent="0.15">
      <c r="A26" s="26"/>
      <c r="B26" s="26"/>
      <c r="C26" s="26"/>
      <c r="D26" s="26"/>
      <c r="E26" s="27"/>
      <c r="F26" s="26"/>
      <c r="G26" s="26"/>
      <c r="H26" s="26"/>
      <c r="I26" s="26"/>
      <c r="J26" s="27"/>
      <c r="K26" s="27"/>
    </row>
    <row r="27" spans="1:11" s="2" customFormat="1" x14ac:dyDescent="0.15">
      <c r="A27" s="26"/>
      <c r="B27" s="26"/>
      <c r="C27" s="26"/>
      <c r="D27" s="26"/>
      <c r="E27" s="27"/>
      <c r="F27" s="26"/>
      <c r="G27" s="26"/>
      <c r="H27" s="26"/>
      <c r="I27" s="26"/>
      <c r="J27" s="27"/>
      <c r="K27" s="27"/>
    </row>
    <row r="28" spans="1:11" s="2" customFormat="1" x14ac:dyDescent="0.15">
      <c r="A28" s="26"/>
      <c r="B28" s="26"/>
      <c r="C28" s="26"/>
      <c r="D28" s="26"/>
      <c r="E28" s="27"/>
      <c r="F28" s="26"/>
      <c r="G28" s="26"/>
      <c r="H28" s="26"/>
      <c r="I28" s="26"/>
      <c r="J28" s="27"/>
      <c r="K28" s="27"/>
    </row>
    <row r="29" spans="1:11" s="2" customFormat="1" x14ac:dyDescent="0.15">
      <c r="A29" s="26"/>
      <c r="B29" s="26"/>
      <c r="C29" s="26"/>
      <c r="D29" s="26"/>
      <c r="E29" s="27"/>
      <c r="F29" s="26"/>
      <c r="G29" s="26"/>
      <c r="H29" s="26"/>
      <c r="I29" s="26"/>
      <c r="J29" s="27"/>
      <c r="K29" s="27"/>
    </row>
    <row r="30" spans="1:11" s="2" customFormat="1" x14ac:dyDescent="0.15">
      <c r="A30" s="26"/>
      <c r="B30" s="26"/>
      <c r="C30" s="26"/>
      <c r="D30" s="26"/>
      <c r="E30" s="27"/>
      <c r="F30" s="26"/>
      <c r="G30" s="26"/>
      <c r="H30" s="26"/>
      <c r="I30" s="26"/>
      <c r="J30" s="27"/>
      <c r="K30" s="27"/>
    </row>
    <row r="31" spans="1:11" s="2" customFormat="1" x14ac:dyDescent="0.15">
      <c r="A31" s="26"/>
      <c r="B31" s="26"/>
      <c r="C31" s="26"/>
      <c r="D31" s="26"/>
      <c r="E31" s="27"/>
      <c r="F31" s="26"/>
      <c r="G31" s="26"/>
      <c r="H31" s="26"/>
      <c r="I31" s="26"/>
      <c r="J31" s="27"/>
      <c r="K31" s="27"/>
    </row>
    <row r="32" spans="1:11" s="2" customFormat="1" x14ac:dyDescent="0.15">
      <c r="A32" s="26"/>
      <c r="B32" s="26"/>
      <c r="C32" s="26"/>
      <c r="D32" s="26"/>
      <c r="E32" s="27"/>
      <c r="F32" s="26"/>
      <c r="G32" s="26"/>
      <c r="H32" s="26"/>
      <c r="I32" s="26"/>
      <c r="J32" s="27"/>
      <c r="K32" s="27"/>
    </row>
    <row r="33" spans="1:11" s="2" customFormat="1" x14ac:dyDescent="0.15">
      <c r="A33" s="26"/>
      <c r="B33" s="26"/>
      <c r="C33" s="26"/>
      <c r="D33" s="26"/>
      <c r="E33" s="27"/>
      <c r="F33" s="26"/>
      <c r="G33" s="26"/>
      <c r="H33" s="26"/>
      <c r="I33" s="26"/>
      <c r="J33" s="27"/>
      <c r="K33" s="27"/>
    </row>
    <row r="34" spans="1:11" s="2" customFormat="1" x14ac:dyDescent="0.15">
      <c r="A34" s="26"/>
      <c r="B34" s="26"/>
      <c r="C34" s="26"/>
      <c r="D34" s="26"/>
      <c r="E34" s="27"/>
      <c r="F34" s="26"/>
      <c r="G34" s="26"/>
      <c r="H34" s="26"/>
      <c r="I34" s="26"/>
      <c r="J34" s="27"/>
      <c r="K34" s="27"/>
    </row>
    <row r="35" spans="1:11" s="2" customFormat="1" x14ac:dyDescent="0.15">
      <c r="A35" s="26"/>
      <c r="B35" s="26"/>
      <c r="C35" s="26"/>
      <c r="D35" s="26"/>
      <c r="E35" s="27"/>
      <c r="F35" s="26"/>
      <c r="G35" s="26"/>
      <c r="H35" s="26"/>
      <c r="I35" s="26"/>
      <c r="J35" s="27"/>
      <c r="K35" s="27"/>
    </row>
    <row r="36" spans="1:11" s="2" customFormat="1" x14ac:dyDescent="0.15">
      <c r="A36" s="26"/>
      <c r="B36" s="26"/>
      <c r="C36" s="26"/>
      <c r="D36" s="26"/>
      <c r="E36" s="27"/>
      <c r="F36" s="26"/>
      <c r="G36" s="26"/>
      <c r="H36" s="26"/>
      <c r="I36" s="26"/>
      <c r="J36" s="27"/>
      <c r="K36" s="27"/>
    </row>
    <row r="37" spans="1:11" s="2" customFormat="1" x14ac:dyDescent="0.15">
      <c r="A37" s="26"/>
      <c r="B37" s="26"/>
      <c r="C37" s="26"/>
      <c r="D37" s="26"/>
      <c r="E37" s="27"/>
      <c r="F37" s="26"/>
      <c r="G37" s="26"/>
      <c r="H37" s="26"/>
      <c r="I37" s="26"/>
      <c r="J37" s="27"/>
      <c r="K37" s="27"/>
    </row>
    <row r="38" spans="1:11" s="2" customFormat="1" x14ac:dyDescent="0.15">
      <c r="A38" s="26"/>
      <c r="B38" s="26"/>
      <c r="C38" s="26"/>
      <c r="D38" s="26"/>
      <c r="E38" s="27"/>
      <c r="F38" s="26"/>
      <c r="G38" s="26"/>
      <c r="H38" s="26"/>
      <c r="I38" s="26"/>
      <c r="J38" s="27"/>
      <c r="K38" s="27"/>
    </row>
    <row r="39" spans="1:11" s="2" customFormat="1" x14ac:dyDescent="0.15">
      <c r="A39" s="26"/>
      <c r="B39" s="26"/>
      <c r="C39" s="26"/>
      <c r="D39" s="26"/>
      <c r="E39" s="27"/>
      <c r="F39" s="26"/>
      <c r="G39" s="26"/>
      <c r="H39" s="26"/>
      <c r="I39" s="26"/>
      <c r="J39" s="27"/>
      <c r="K39" s="27"/>
    </row>
    <row r="40" spans="1:11" s="2" customFormat="1" x14ac:dyDescent="0.15">
      <c r="A40" s="26"/>
      <c r="B40" s="26"/>
      <c r="C40" s="26"/>
      <c r="D40" s="26"/>
      <c r="E40" s="27"/>
      <c r="F40" s="26"/>
      <c r="G40" s="26"/>
      <c r="H40" s="26"/>
      <c r="I40" s="26"/>
      <c r="J40" s="27"/>
      <c r="K40" s="27"/>
    </row>
    <row r="41" spans="1:11" s="2" customFormat="1" x14ac:dyDescent="0.15">
      <c r="A41" s="26"/>
      <c r="B41" s="26"/>
      <c r="C41" s="26"/>
      <c r="D41" s="26"/>
      <c r="E41" s="27"/>
      <c r="F41" s="26"/>
      <c r="G41" s="26"/>
      <c r="H41" s="26"/>
      <c r="I41" s="26"/>
      <c r="J41" s="27"/>
      <c r="K41" s="27"/>
    </row>
    <row r="42" spans="1:11" s="2" customFormat="1" x14ac:dyDescent="0.15">
      <c r="A42" s="26"/>
      <c r="B42" s="26"/>
      <c r="C42" s="26"/>
      <c r="D42" s="26"/>
      <c r="E42" s="27"/>
      <c r="F42" s="26"/>
      <c r="G42" s="26"/>
      <c r="H42" s="26"/>
      <c r="I42" s="26"/>
      <c r="J42" s="27"/>
      <c r="K42" s="27"/>
    </row>
    <row r="43" spans="1:11" s="2" customFormat="1" x14ac:dyDescent="0.15">
      <c r="A43" s="26"/>
      <c r="B43" s="26"/>
      <c r="C43" s="26"/>
      <c r="D43" s="26"/>
      <c r="E43" s="27"/>
      <c r="F43" s="26"/>
      <c r="G43" s="26"/>
      <c r="H43" s="26"/>
      <c r="I43" s="26"/>
      <c r="J43" s="27"/>
      <c r="K43" s="27"/>
    </row>
    <row r="44" spans="1:11" s="2" customFormat="1" x14ac:dyDescent="0.15">
      <c r="A44" s="26"/>
      <c r="B44" s="26"/>
      <c r="C44" s="26"/>
      <c r="D44" s="26"/>
      <c r="E44" s="27"/>
      <c r="F44" s="26"/>
      <c r="G44" s="26"/>
      <c r="H44" s="26"/>
      <c r="I44" s="26"/>
      <c r="J44" s="27"/>
      <c r="K44" s="27"/>
    </row>
    <row r="45" spans="1:11" s="2" customFormat="1" x14ac:dyDescent="0.15">
      <c r="A45" s="26"/>
      <c r="B45" s="26"/>
      <c r="C45" s="26"/>
      <c r="D45" s="26"/>
      <c r="E45" s="27"/>
      <c r="F45" s="26"/>
      <c r="G45" s="26"/>
      <c r="H45" s="26"/>
      <c r="I45" s="26"/>
      <c r="J45" s="27"/>
      <c r="K45" s="27"/>
    </row>
    <row r="46" spans="1:11" s="2" customFormat="1" x14ac:dyDescent="0.15">
      <c r="A46" s="26"/>
      <c r="B46" s="26"/>
      <c r="C46" s="26"/>
      <c r="D46" s="26"/>
      <c r="E46" s="27"/>
      <c r="F46" s="26"/>
      <c r="G46" s="26"/>
      <c r="H46" s="26"/>
      <c r="I46" s="26"/>
      <c r="J46" s="27"/>
      <c r="K46" s="27"/>
    </row>
    <row r="47" spans="1:11" s="2" customFormat="1" x14ac:dyDescent="0.15">
      <c r="A47" s="26"/>
      <c r="B47" s="26"/>
      <c r="C47" s="26"/>
      <c r="D47" s="26"/>
      <c r="E47" s="27"/>
      <c r="F47" s="26"/>
      <c r="G47" s="26"/>
      <c r="H47" s="26"/>
      <c r="I47" s="26"/>
      <c r="J47" s="27"/>
      <c r="K47" s="27"/>
    </row>
    <row r="48" spans="1:11" s="2" customFormat="1" x14ac:dyDescent="0.15">
      <c r="A48" s="26"/>
      <c r="B48" s="26"/>
      <c r="C48" s="26"/>
      <c r="D48" s="26"/>
      <c r="E48" s="27"/>
      <c r="F48" s="26"/>
      <c r="G48" s="26"/>
      <c r="H48" s="26"/>
      <c r="I48" s="26"/>
      <c r="J48" s="27"/>
      <c r="K48" s="27"/>
    </row>
    <row r="49" spans="1:11" s="2" customFormat="1" x14ac:dyDescent="0.15">
      <c r="A49" s="26"/>
      <c r="B49" s="26"/>
      <c r="C49" s="26"/>
      <c r="D49" s="26"/>
      <c r="E49" s="27"/>
      <c r="F49" s="26"/>
      <c r="G49" s="26"/>
      <c r="H49" s="26"/>
      <c r="I49" s="26"/>
      <c r="J49" s="27"/>
      <c r="K49" s="27"/>
    </row>
    <row r="50" spans="1:11" s="2" customFormat="1" x14ac:dyDescent="0.15">
      <c r="A50" s="26"/>
      <c r="B50" s="26"/>
      <c r="C50" s="26"/>
      <c r="D50" s="26"/>
      <c r="E50" s="27"/>
      <c r="F50" s="26"/>
      <c r="G50" s="26"/>
      <c r="H50" s="26"/>
      <c r="I50" s="26"/>
      <c r="J50" s="27"/>
      <c r="K50" s="27"/>
    </row>
    <row r="51" spans="1:11" s="2" customFormat="1" x14ac:dyDescent="0.15">
      <c r="A51" s="26"/>
      <c r="B51" s="26"/>
      <c r="C51" s="26"/>
      <c r="D51" s="26"/>
      <c r="E51" s="27"/>
      <c r="F51" s="26"/>
      <c r="G51" s="26"/>
      <c r="H51" s="26"/>
      <c r="I51" s="26"/>
      <c r="J51" s="27"/>
      <c r="K51" s="27"/>
    </row>
    <row r="52" spans="1:11" s="2" customFormat="1" x14ac:dyDescent="0.15">
      <c r="A52" s="26"/>
      <c r="B52" s="26"/>
      <c r="C52" s="26"/>
      <c r="D52" s="26"/>
      <c r="E52" s="27"/>
      <c r="F52" s="26"/>
      <c r="G52" s="26"/>
      <c r="H52" s="26"/>
      <c r="I52" s="26"/>
      <c r="J52" s="27"/>
      <c r="K52" s="27"/>
    </row>
    <row r="53" spans="1:11" s="2" customFormat="1" x14ac:dyDescent="0.15">
      <c r="E53" s="28"/>
      <c r="J53" s="28"/>
      <c r="K53" s="28"/>
    </row>
    <row r="54" spans="1:11" s="2" customFormat="1" x14ac:dyDescent="0.15">
      <c r="E54" s="28"/>
      <c r="J54" s="28"/>
      <c r="K54" s="28"/>
    </row>
    <row r="55" spans="1:11" s="2" customFormat="1" x14ac:dyDescent="0.15">
      <c r="E55" s="28"/>
      <c r="J55" s="28"/>
      <c r="K55" s="28"/>
    </row>
    <row r="56" spans="1:11" s="2" customFormat="1" x14ac:dyDescent="0.15">
      <c r="E56" s="28"/>
      <c r="J56" s="28"/>
      <c r="K56" s="28"/>
    </row>
    <row r="57" spans="1:11" s="2" customFormat="1" x14ac:dyDescent="0.15">
      <c r="E57" s="28"/>
      <c r="J57" s="28"/>
      <c r="K57" s="28"/>
    </row>
    <row r="58" spans="1:11" s="2" customFormat="1" x14ac:dyDescent="0.15">
      <c r="E58" s="28"/>
      <c r="J58" s="28"/>
      <c r="K58" s="28"/>
    </row>
    <row r="59" spans="1:11" s="2" customFormat="1" x14ac:dyDescent="0.15">
      <c r="E59" s="28"/>
      <c r="J59" s="28"/>
      <c r="K59" s="28"/>
    </row>
    <row r="60" spans="1:11" s="2" customFormat="1" x14ac:dyDescent="0.15">
      <c r="E60" s="28"/>
      <c r="J60" s="28"/>
      <c r="K60" s="28"/>
    </row>
    <row r="61" spans="1:11" s="2" customFormat="1" x14ac:dyDescent="0.15">
      <c r="E61" s="28"/>
      <c r="J61" s="28"/>
      <c r="K61" s="28"/>
    </row>
    <row r="62" spans="1:11" s="2" customFormat="1" x14ac:dyDescent="0.15">
      <c r="E62" s="28"/>
      <c r="J62" s="28"/>
      <c r="K62" s="28"/>
    </row>
    <row r="63" spans="1:11" s="2" customFormat="1" x14ac:dyDescent="0.15">
      <c r="E63" s="28"/>
      <c r="J63" s="28"/>
      <c r="K63" s="28"/>
    </row>
    <row r="64" spans="1:11" s="2" customFormat="1" x14ac:dyDescent="0.15">
      <c r="E64" s="28"/>
      <c r="J64" s="28"/>
      <c r="K64" s="28"/>
    </row>
    <row r="65" spans="5:11" s="2" customFormat="1" x14ac:dyDescent="0.15">
      <c r="E65" s="28"/>
      <c r="J65" s="28"/>
      <c r="K65" s="28"/>
    </row>
  </sheetData>
  <sheetProtection sheet="1" objects="1" scenarios="1" formatCells="0" formatColumns="0" formatRows="0" sort="0" autoFilter="0"/>
  <mergeCells count="51">
    <mergeCell ref="F11:I11"/>
    <mergeCell ref="F17:I17"/>
    <mergeCell ref="C8:D8"/>
    <mergeCell ref="C14:D14"/>
    <mergeCell ref="C15:D15"/>
    <mergeCell ref="F15:I15"/>
    <mergeCell ref="C16:D16"/>
    <mergeCell ref="C17:D17"/>
    <mergeCell ref="F12:I12"/>
    <mergeCell ref="F13:I13"/>
    <mergeCell ref="C12:D12"/>
    <mergeCell ref="A24:K24"/>
    <mergeCell ref="A20:C20"/>
    <mergeCell ref="C18:D18"/>
    <mergeCell ref="C19:D19"/>
    <mergeCell ref="F18:I18"/>
    <mergeCell ref="F19:I19"/>
    <mergeCell ref="A19:B19"/>
    <mergeCell ref="B21:D21"/>
    <mergeCell ref="A1:K1"/>
    <mergeCell ref="C6:K6"/>
    <mergeCell ref="A2:B2"/>
    <mergeCell ref="A3:B3"/>
    <mergeCell ref="A4:B4"/>
    <mergeCell ref="A5:B5"/>
    <mergeCell ref="C2:K2"/>
    <mergeCell ref="C3:K3"/>
    <mergeCell ref="C4:K4"/>
    <mergeCell ref="C5:K5"/>
    <mergeCell ref="G21:K21"/>
    <mergeCell ref="E20:G20"/>
    <mergeCell ref="A12:B12"/>
    <mergeCell ref="A13:B15"/>
    <mergeCell ref="A16:B16"/>
    <mergeCell ref="F16:I16"/>
    <mergeCell ref="A17:B17"/>
    <mergeCell ref="A18:B18"/>
    <mergeCell ref="F14:I14"/>
    <mergeCell ref="C13:D13"/>
    <mergeCell ref="A6:B6"/>
    <mergeCell ref="A7:B7"/>
    <mergeCell ref="A8:B8"/>
    <mergeCell ref="A9:B9"/>
    <mergeCell ref="A10:B11"/>
    <mergeCell ref="C7:K7"/>
    <mergeCell ref="C9:D9"/>
    <mergeCell ref="C10:D10"/>
    <mergeCell ref="C11:D11"/>
    <mergeCell ref="F8:I8"/>
    <mergeCell ref="F9:I9"/>
    <mergeCell ref="F10:I10"/>
  </mergeCells>
  <phoneticPr fontId="13" type="noConversion"/>
  <pageMargins left="0.51181102362204722" right="0.23622047244094491" top="0.51181102362204722" bottom="0.15748031496062992" header="0.19685039370078741" footer="0"/>
  <pageSetup paperSize="9" scale="90" orientation="portrait"/>
  <headerFooter alignWithMargins="0">
    <oddHeader>&amp;L&amp;"Arial,Standard"&amp;6Piano di formazione dell’ordinanza sulla formazione professionale di base&amp;C&amp;"Arial,Standard"&amp;6
&amp;R&amp;"Arial,Standard"&amp;6Allegato 6a: Requisiti della documentazione</oddHeader>
    <oddFooter>&amp;L&amp;"Arial,Standard"&amp;6Odl forestale / CODOC&amp;R&amp;"Arial,Standard"&amp;6 1a edizione: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defaultSize="0" autoLine="0" autoPict="0">
                <anchor moveWithCells="1">
                  <from>
                    <xdr:col>2</xdr:col>
                    <xdr:colOff>38100</xdr:colOff>
                    <xdr:row>5</xdr:row>
                    <xdr:rowOff>25400</xdr:rowOff>
                  </from>
                  <to>
                    <xdr:col>2</xdr:col>
                    <xdr:colOff>317500</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Info, Foglio informativo</vt:lpstr>
      <vt:lpstr>Esempio</vt:lpstr>
      <vt:lpstr>1o sem. a</vt:lpstr>
      <vt:lpstr>1o sem. b</vt:lpstr>
      <vt:lpstr>2o sem. a</vt:lpstr>
      <vt:lpstr>2o sem. b</vt:lpstr>
      <vt:lpstr>3o sem. a</vt:lpstr>
      <vt:lpstr>3o sem. b</vt:lpstr>
      <vt:lpstr>4o sem. a</vt:lpstr>
      <vt:lpstr>4o sem. b</vt:lpstr>
      <vt:lpstr>5o sem. a</vt:lpstr>
      <vt:lpstr>5o sem. b</vt:lpstr>
      <vt:lpstr>1o - 5o sem.</vt:lpstr>
      <vt:lpstr>Esempio!Druckbereich</vt:lpstr>
      <vt:lpstr>'Info, Foglio informativo'!Druckbereich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Dürig</dc:creator>
  <cp:lastModifiedBy>Microsoft Office-Benutzer</cp:lastModifiedBy>
  <cp:lastPrinted>2008-02-06T15:23:20Z</cp:lastPrinted>
  <dcterms:created xsi:type="dcterms:W3CDTF">2008-01-22T06:16:44Z</dcterms:created>
  <dcterms:modified xsi:type="dcterms:W3CDTF">2020-08-04T13:52:01Z</dcterms:modified>
</cp:coreProperties>
</file>