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drawings/drawing9.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10.xml" ContentType="application/vnd.openxmlformats-officedocument.drawing+xml"/>
  <Override PartName="/xl/ctrlProps/ctrlProp26.xml" ContentType="application/vnd.ms-excel.controlproperties+xml"/>
  <Override PartName="/xl/drawings/drawing11.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30"/>
  <workbookPr codeName="DieseArbeitsmappe" defaultThemeVersion="166925"/>
  <mc:AlternateContent xmlns:mc="http://schemas.openxmlformats.org/markup-compatibility/2006">
    <mc:Choice Requires="x15">
      <x15ac:absPath xmlns:x15ac="http://schemas.microsoft.com/office/spreadsheetml/2010/11/ac" url="/Volumes/Codoc/08 Grundbildung/07 Dokumente Website/Ausbildungsunterlagen Forstwart 2020/8_Lerndokumentation Betrieb_aufgeschaltet/Merkblatt Lerndokumentation/D/"/>
    </mc:Choice>
  </mc:AlternateContent>
  <xr:revisionPtr revIDLastSave="0" documentId="13_ncr:1_{134DE327-98FA-D343-B385-A5847C1AE4A4}" xr6:coauthVersionLast="45" xr6:coauthVersionMax="45" xr10:uidLastSave="{00000000-0000-0000-0000-000000000000}"/>
  <workbookProtection lockStructure="1"/>
  <bookViews>
    <workbookView xWindow="6960" yWindow="460" windowWidth="32620" windowHeight="20680" tabRatio="953" xr2:uid="{00000000-000D-0000-FFFF-FFFF00000000}"/>
  </bookViews>
  <sheets>
    <sheet name="Infos, Merkblatt" sheetId="1" r:id="rId1"/>
    <sheet name="Muster" sheetId="2" r:id="rId2"/>
    <sheet name="1. Sem. a" sheetId="3" r:id="rId3"/>
    <sheet name="1. Sem. b" sheetId="4" r:id="rId4"/>
    <sheet name="2. Sem. a" sheetId="5" r:id="rId5"/>
    <sheet name="2. Sem. b" sheetId="6" r:id="rId6"/>
    <sheet name="3. Sem. a" sheetId="7" r:id="rId7"/>
    <sheet name="3. Sem. b" sheetId="8" r:id="rId8"/>
    <sheet name="4. Sem. a" sheetId="9" r:id="rId9"/>
    <sheet name="4. Sem. b" sheetId="10" r:id="rId10"/>
    <sheet name="5. Sem. a" sheetId="11" r:id="rId11"/>
    <sheet name="5. Sem. b" sheetId="12" r:id="rId12"/>
    <sheet name="Sem. 1 -5" sheetId="13" r:id="rId13"/>
  </sheets>
  <definedNames>
    <definedName name="_Toc113098489" localSheetId="0">'Infos, Merkblatt'!#REF!</definedName>
    <definedName name="_xlnm.Print_Area" localSheetId="0">'Infos, Merkblatt'!$A$1:$H$28</definedName>
    <definedName name="_xlnm.Print_Area" localSheetId="1">Muster!$A$1:$K$24</definedName>
    <definedName name="Z_0B43FBCB_C830_11DC_8DB8_001B63993140_.wvu.PrintArea" localSheetId="0" hidden="1">'Infos, Merkblatt'!$A$1:$H$28</definedName>
    <definedName name="Z_0B43FBCB_C830_11DC_8DB8_001B63993140_.wvu.PrintArea" localSheetId="1" hidden="1">Muster!$A$1:$K$24</definedName>
  </definedNames>
  <calcPr calcId="191029"/>
  <customWorkbookViews>
    <customWorkbookView name="Rolf Dürig - Persönliche Ansicht" guid="{0B43FBCB-C830-11DC-8DB8-001B63993140}" mergeInterval="0" personalView="1" xWindow="183" yWindow="114" windowWidth="1056" windowHeight="679" tabRatio="953" activeSheetId="4" showFormulaBar="0" showComments="commIndAndComment"/>
  </customWorkbookViews>
</workbook>
</file>

<file path=xl/calcChain.xml><?xml version="1.0" encoding="utf-8"?>
<calcChain xmlns="http://schemas.openxmlformats.org/spreadsheetml/2006/main">
  <c r="K9" i="2" l="1"/>
  <c r="K10" i="2"/>
  <c r="K11" i="2"/>
  <c r="K12" i="2"/>
  <c r="K13" i="2"/>
  <c r="K14" i="2"/>
  <c r="K15" i="2"/>
  <c r="K16" i="2"/>
  <c r="K17" i="2"/>
  <c r="K18" i="2"/>
  <c r="K19" i="2"/>
  <c r="H20" i="2"/>
  <c r="K20" i="2" s="1"/>
  <c r="G21" i="2"/>
  <c r="K9" i="3"/>
  <c r="K10" i="3"/>
  <c r="K11" i="3"/>
  <c r="K12" i="3"/>
  <c r="K13" i="3"/>
  <c r="K14" i="3"/>
  <c r="K15" i="3"/>
  <c r="H20" i="3" s="1"/>
  <c r="K20" i="3" s="1"/>
  <c r="E18" i="13" s="1"/>
  <c r="K16" i="3"/>
  <c r="K17" i="3"/>
  <c r="K18" i="3"/>
  <c r="K19" i="3"/>
  <c r="C2" i="4"/>
  <c r="C3" i="4"/>
  <c r="C4" i="4"/>
  <c r="K10" i="4"/>
  <c r="K11" i="4"/>
  <c r="K12" i="4"/>
  <c r="K13" i="4"/>
  <c r="K14" i="4"/>
  <c r="K15" i="4"/>
  <c r="K16" i="4"/>
  <c r="H21" i="4" s="1"/>
  <c r="K21" i="4" s="1"/>
  <c r="E19" i="13" s="1"/>
  <c r="K17" i="4"/>
  <c r="K18" i="4"/>
  <c r="K19" i="4"/>
  <c r="K20" i="4"/>
  <c r="B22" i="4"/>
  <c r="C2" i="5"/>
  <c r="C3" i="5"/>
  <c r="C4" i="5"/>
  <c r="K9" i="5"/>
  <c r="K10" i="5"/>
  <c r="K11" i="5"/>
  <c r="H20" i="5" s="1"/>
  <c r="K20" i="5" s="1"/>
  <c r="F18" i="13" s="1"/>
  <c r="K12" i="5"/>
  <c r="K13" i="5"/>
  <c r="K14" i="5"/>
  <c r="K15" i="5"/>
  <c r="K16" i="5"/>
  <c r="K17" i="5"/>
  <c r="K18" i="5"/>
  <c r="K19" i="5"/>
  <c r="B21" i="5"/>
  <c r="C2" i="6"/>
  <c r="C3" i="6"/>
  <c r="C4" i="6"/>
  <c r="K10" i="6"/>
  <c r="K11" i="6"/>
  <c r="K12" i="6"/>
  <c r="K13" i="6"/>
  <c r="K14" i="6"/>
  <c r="K15" i="6"/>
  <c r="K16" i="6"/>
  <c r="K17" i="6"/>
  <c r="K18" i="6"/>
  <c r="K19" i="6"/>
  <c r="K20" i="6"/>
  <c r="H21" i="6"/>
  <c r="K21" i="6" s="1"/>
  <c r="F19" i="13" s="1"/>
  <c r="B22" i="6"/>
  <c r="C2" i="7"/>
  <c r="C3" i="7"/>
  <c r="C4" i="7"/>
  <c r="K9" i="7"/>
  <c r="K10" i="7"/>
  <c r="K11" i="7"/>
  <c r="H20" i="7" s="1"/>
  <c r="K20" i="7" s="1"/>
  <c r="G18" i="13" s="1"/>
  <c r="K12" i="7"/>
  <c r="K13" i="7"/>
  <c r="K14" i="7"/>
  <c r="K15" i="7"/>
  <c r="K16" i="7"/>
  <c r="K17" i="7"/>
  <c r="K18" i="7"/>
  <c r="K19" i="7"/>
  <c r="B21" i="7"/>
  <c r="C2" i="8"/>
  <c r="C3" i="8"/>
  <c r="C4" i="8"/>
  <c r="K10" i="8"/>
  <c r="K11" i="8"/>
  <c r="K12" i="8"/>
  <c r="K13" i="8"/>
  <c r="K14" i="8"/>
  <c r="K15" i="8"/>
  <c r="K16" i="8"/>
  <c r="K17" i="8"/>
  <c r="K18" i="8"/>
  <c r="K19" i="8"/>
  <c r="K20" i="8"/>
  <c r="H21" i="8"/>
  <c r="K21" i="8" s="1"/>
  <c r="G19" i="13" s="1"/>
  <c r="B22" i="8"/>
  <c r="C2" i="9"/>
  <c r="C3" i="9"/>
  <c r="C4" i="9"/>
  <c r="K9" i="9"/>
  <c r="K10" i="9"/>
  <c r="K11" i="9"/>
  <c r="H20" i="9" s="1"/>
  <c r="K20" i="9" s="1"/>
  <c r="H18" i="13" s="1"/>
  <c r="K12" i="9"/>
  <c r="K13" i="9"/>
  <c r="K14" i="9"/>
  <c r="K15" i="9"/>
  <c r="K16" i="9"/>
  <c r="K17" i="9"/>
  <c r="K18" i="9"/>
  <c r="K19" i="9"/>
  <c r="B21" i="9"/>
  <c r="C2" i="10"/>
  <c r="C3" i="10"/>
  <c r="C4" i="10"/>
  <c r="K10" i="10"/>
  <c r="K11" i="10"/>
  <c r="K12" i="10"/>
  <c r="K13" i="10"/>
  <c r="K14" i="10"/>
  <c r="K15" i="10"/>
  <c r="K16" i="10"/>
  <c r="K17" i="10"/>
  <c r="K18" i="10"/>
  <c r="K19" i="10"/>
  <c r="K20" i="10"/>
  <c r="H21" i="10"/>
  <c r="K21" i="10" s="1"/>
  <c r="H19" i="13" s="1"/>
  <c r="B22" i="10"/>
  <c r="C2" i="11"/>
  <c r="C3" i="11"/>
  <c r="C4" i="11"/>
  <c r="K9" i="11"/>
  <c r="K10" i="11"/>
  <c r="K11" i="11"/>
  <c r="H20" i="11" s="1"/>
  <c r="K20" i="11" s="1"/>
  <c r="I18" i="13" s="1"/>
  <c r="K12" i="11"/>
  <c r="K13" i="11"/>
  <c r="K14" i="11"/>
  <c r="K15" i="11"/>
  <c r="K16" i="11"/>
  <c r="K17" i="11"/>
  <c r="K18" i="11"/>
  <c r="K19" i="11"/>
  <c r="B21" i="11"/>
  <c r="C2" i="12"/>
  <c r="C3" i="12"/>
  <c r="C4" i="12"/>
  <c r="K10" i="12"/>
  <c r="K11" i="12"/>
  <c r="K12" i="12"/>
  <c r="K13" i="12"/>
  <c r="K14" i="12"/>
  <c r="K15" i="12"/>
  <c r="K16" i="12"/>
  <c r="K17" i="12"/>
  <c r="K18" i="12"/>
  <c r="K19" i="12"/>
  <c r="K20" i="12"/>
  <c r="H21" i="12"/>
  <c r="K21" i="12" s="1"/>
  <c r="I19" i="13" s="1"/>
  <c r="B22" i="12"/>
  <c r="C2" i="13"/>
  <c r="C3" i="13"/>
  <c r="C4" i="13"/>
  <c r="E9" i="13"/>
  <c r="E10" i="13"/>
  <c r="E11" i="13"/>
  <c r="E12" i="13"/>
  <c r="E13" i="13"/>
  <c r="B22" i="13"/>
  <c r="G22" i="13"/>
  <c r="F21" i="13" l="1"/>
  <c r="F20" i="13"/>
  <c r="E21" i="13"/>
  <c r="E20" i="13"/>
  <c r="H20" i="13"/>
  <c r="H21" i="13"/>
  <c r="G20" i="13"/>
  <c r="G21" i="13"/>
  <c r="I20" i="13"/>
  <c r="I21" i="13"/>
</calcChain>
</file>

<file path=xl/sharedStrings.xml><?xml version="1.0" encoding="utf-8"?>
<sst xmlns="http://schemas.openxmlformats.org/spreadsheetml/2006/main" count="636" uniqueCount="155">
  <si>
    <t>…………………………………………………………….</t>
  </si>
  <si>
    <t>Visum lernende Person:</t>
  </si>
  <si>
    <t>Ort:</t>
  </si>
  <si>
    <t>Ziel</t>
  </si>
  <si>
    <t>Je zwei Arbeiten spätestens am Semesterende der Semester 1 - 5</t>
  </si>
  <si>
    <t>Bewertung Lerndokumentation Zusammenzug der Semesternoten und Übersicht Semester 1 - 5</t>
  </si>
  <si>
    <t>Die beiden am Ende des Semesters auszufüllenden  Bewertungsformulare sind umgehend an (...) zu senden. Am Ende der Lehre ist auch der "Zusammenzug der Semesternoten und Übersicht Semester 1-5" mit der Berichtkontrolle einzusenden.</t>
  </si>
  <si>
    <t>Hans Muster</t>
  </si>
  <si>
    <t>Meisterbetrieb</t>
  </si>
  <si>
    <t>Kurt Meister</t>
  </si>
  <si>
    <t>Muster</t>
  </si>
  <si>
    <t>Rechtsgrundlage</t>
  </si>
  <si>
    <t xml:space="preserve">Mit der Lerndokumentation erstellt die lernende Person ein Gesamtwerk zu Tätigkeiten und Gegebenheiten während ihrer Ausbildungszeit. Durch das eigenständige, schriftliche Aufarbeiten von praktischen, selbst durchgeführten Tätigkeiten wird der Lerneffekt verbessert. </t>
  </si>
  <si>
    <t>Komplett abgeschriebene Arbeiten werden zurückgewiesen. Die Übernahme von fremden Texten und Illustrationen muss mit der Quellenangabe erfolgen.</t>
  </si>
  <si>
    <t>Durchschnittsnote pro Semester (Notensumme : 2, auf halbe Note gerundet)</t>
  </si>
  <si>
    <t>* nur bei Arbeitsberichten und Kalkulationen bewerten</t>
  </si>
  <si>
    <t>fachlich richtig</t>
  </si>
  <si>
    <t>Dieses Merkblatt wurde von einer Arbeitsgruppe der CODOC erarbeitet und nach einer Vernehmlassung bereinigt. Die Organisationen der Arbeitswelt Wald (OdA Wald) haben das Merkblatt genehmigt und empfehlen den kantonalen Behörden und den Lehrbetrieben, es umzusetzen.</t>
  </si>
  <si>
    <t xml:space="preserve">Der Berufsbildner / die Berufsbildnerin bewertet jede(n) Arbeit/Bericht mit dem Bewertungsformular für die Lerndokumentation (Seite 2). Er/sie bespricht die Bewertungen und die Noten mit der lernenden Person. 
Die Noten der einzelnen Arbeiten/Berichte werden in das Notenblatt (Seite 3, Tabelle 2) übertragen. Die so ermittelte Semesternote wird  in das Formular „Notenblatt zum Bildungsbericht“ unter Position 5 eingetragen!
</t>
  </si>
  <si>
    <t>Total Punkte</t>
  </si>
  <si>
    <r>
      <t xml:space="preserve">          </t>
    </r>
    <r>
      <rPr>
        <b/>
        <sz val="9"/>
        <rFont val="Arial"/>
        <family val="2"/>
      </rPr>
      <t xml:space="preserve"> Arbeitsbericht</t>
    </r>
  </si>
  <si>
    <t xml:space="preserve">           Vergleichsstudie</t>
  </si>
  <si>
    <r>
      <t xml:space="preserve">          </t>
    </r>
    <r>
      <rPr>
        <b/>
        <sz val="9"/>
        <rFont val="Arial"/>
        <family val="2"/>
      </rPr>
      <t xml:space="preserve"> Kalkulation</t>
    </r>
  </si>
  <si>
    <t xml:space="preserve">           Exkursionsbericht</t>
  </si>
  <si>
    <r>
      <t xml:space="preserve">          </t>
    </r>
    <r>
      <rPr>
        <b/>
        <sz val="9"/>
        <rFont val="Arial"/>
        <family val="2"/>
      </rPr>
      <t xml:space="preserve"> Naturbeobachtung</t>
    </r>
  </si>
  <si>
    <t>erreichte Punkte</t>
  </si>
  <si>
    <t>Wertung (erreichte Punkte) bitte kurz begründen</t>
  </si>
  <si>
    <t xml:space="preserve">klar verständlich oder / und *korrekt berechnet  </t>
  </si>
  <si>
    <t xml:space="preserve">3. Gestaltung Gliederung </t>
  </si>
  <si>
    <t>4. Sauberkeit Rechtschreibung</t>
  </si>
  <si>
    <t>Total mögliche Punkte</t>
  </si>
  <si>
    <t>Total erreichte Punktezahl</t>
  </si>
  <si>
    <t>Note:</t>
  </si>
  <si>
    <t>Punkte</t>
  </si>
  <si>
    <t>&gt; Bearbeitung einer Fragestellung mit Abwägen von Vor- und  Nachteilen sowie der Formulierung von Schlussfolgerungen</t>
  </si>
  <si>
    <t>&gt; vom Lernenden erarbeitete Berichte über selber ausgeführteArbeiten während seiner Lehre
&gt; wo möglich mit einfacher Kostenschätzung/Kalkulation</t>
  </si>
  <si>
    <t>Bewertung</t>
  </si>
  <si>
    <t>Gültigkeit</t>
  </si>
  <si>
    <t>Arbeitsberichte</t>
  </si>
  <si>
    <r>
      <t xml:space="preserve">1. Inhalte                                          </t>
    </r>
    <r>
      <rPr>
        <sz val="9.5"/>
        <rFont val="Arial"/>
        <family val="2"/>
      </rPr>
      <t>max. möglich Punkte 30</t>
    </r>
  </si>
  <si>
    <t>Bewertung Lerndokumentation Muster</t>
  </si>
  <si>
    <t>Bericht über die Naturschutzmassnahmen am Oberberg</t>
  </si>
  <si>
    <t>vollständig / ausführlich</t>
  </si>
  <si>
    <t>Vollständig und ausführlich</t>
  </si>
  <si>
    <t>Exkursionsbericht</t>
  </si>
  <si>
    <t>Arbeitsbericht Nr. 5</t>
  </si>
  <si>
    <t>Betriebsbeschrieb</t>
  </si>
  <si>
    <t>Tabelle 2: Zusammenzug Einzelnoten Lerndokumentation (Übertrag aus den Bewertungsformularen)</t>
  </si>
  <si>
    <t>Gesamtzal der Arbeiten</t>
  </si>
  <si>
    <t xml:space="preserve">&gt; Berechnung von Kosten- und Zeitaufwand einer Arbeit
&gt; Vorkalkulation oder Nachkalkulation (gem. LZ 1.7.1.4)
</t>
  </si>
  <si>
    <t xml:space="preserve">&gt;  Langfristige Beobachtungen (über 6 Monate) eines Vorgangs in der Natur (Pflanze, Tier etc.)
&gt; Beschreibung der Beobachtungen und Veränderungen
</t>
  </si>
  <si>
    <t>&gt; Beschreibung einer forstlichen Exkursion oder Reise</t>
  </si>
  <si>
    <t>&gt; Beschreibung des eigenen Lehrbetriebs</t>
  </si>
  <si>
    <t>……………………………………………………..</t>
  </si>
  <si>
    <r>
      <t xml:space="preserve">1. Inhalte                                        </t>
    </r>
    <r>
      <rPr>
        <sz val="9.5"/>
        <rFont val="Arial"/>
        <family val="2"/>
      </rPr>
      <t>max. möglich Punkte 30</t>
    </r>
  </si>
  <si>
    <r>
      <t xml:space="preserve">1. Inhalte                               </t>
    </r>
    <r>
      <rPr>
        <sz val="9.5"/>
        <rFont val="Arial"/>
        <family val="2"/>
      </rPr>
      <t>max. möglich Punkte 30</t>
    </r>
  </si>
  <si>
    <t>Die Noten der Lerndokumentation müssen Semesterweise in das Formular „Notenblatt zum Bildungsbericht“ übertragen werden!</t>
  </si>
  <si>
    <r>
      <t xml:space="preserve">1. Inhalte                                       </t>
    </r>
    <r>
      <rPr>
        <sz val="9.5"/>
        <rFont val="Arial"/>
        <family val="2"/>
      </rPr>
      <t>max. möglich Punkte 30</t>
    </r>
  </si>
  <si>
    <t>Weitere Angaben</t>
  </si>
  <si>
    <t>…………………………………………………..</t>
  </si>
  <si>
    <t>Erreichte Noten pro Arbeit im Semester</t>
  </si>
  <si>
    <t>a) Note Arbeitsbericht (pro Semester ist eine Note einzutragen)</t>
  </si>
  <si>
    <t>b) Note weitere Arbeitstypen (pro Semester  ist eine Note einzutragen)</t>
  </si>
  <si>
    <t>Rolle des Berufsbildners</t>
  </si>
  <si>
    <t>Abgabetermin</t>
  </si>
  <si>
    <t>Anforderungen</t>
  </si>
  <si>
    <t xml:space="preserve">Berechnungen fehlen, sonst aber klar und verständlich </t>
  </si>
  <si>
    <t>Bilder und Zeichnungen sowie Grafiken sehr gut platziert</t>
  </si>
  <si>
    <t>Gute Qualität der Bilder und der Zeichnungen</t>
  </si>
  <si>
    <t>Alle Bilder, Grafiken und Zeichnungen mit Legende korrekt und gut  beschriftet</t>
  </si>
  <si>
    <t>(1 Bericht pro Semester)</t>
  </si>
  <si>
    <t>(1 Arbeit pro Semester)</t>
  </si>
  <si>
    <t>Bewertung Lerndokumentation 1. Semester Arbeitsbericht</t>
  </si>
  <si>
    <t>Der Berufsbildner soll die lernenden Personen bei der Themenwahl unterstützen, sie bei der Bearbeitung der Arbeiten begleiten und nach jeder Arbeit eine Rückmeldung mit dem entsprechenden Begleitblatt erstellen.</t>
  </si>
  <si>
    <r>
      <t xml:space="preserve">2. Illustrationen      </t>
    </r>
    <r>
      <rPr>
        <sz val="9.5"/>
        <rFont val="Arial"/>
        <family val="2"/>
      </rPr>
      <t xml:space="preserve">max. mögliche Punkte 20   </t>
    </r>
  </si>
  <si>
    <t>Visum Berufsbildner:</t>
  </si>
  <si>
    <t>Informationen zum vorliegenden Bewertungsprogramm</t>
  </si>
  <si>
    <t>Die Noten sind nicht selber zu berechnen. Das Programm erstellt die Note nach Ihren Angaben selber!</t>
  </si>
  <si>
    <t>Lernende Person</t>
  </si>
  <si>
    <t>Lehrbetrieb</t>
  </si>
  <si>
    <t>Berufsbildner</t>
  </si>
  <si>
    <t>Arbeitstitel</t>
  </si>
  <si>
    <t>Semester</t>
  </si>
  <si>
    <t>Art des Berichts</t>
  </si>
  <si>
    <t>Abschriften</t>
  </si>
  <si>
    <t xml:space="preserve">Merkblatt über die Anforderungen an die Lerndokumentation </t>
  </si>
  <si>
    <r>
      <t>Anzahl</t>
    </r>
    <r>
      <rPr>
        <i/>
        <sz val="9.5"/>
        <rFont val="Arial"/>
        <family val="2"/>
      </rPr>
      <t xml:space="preserve"> (pro Semester)</t>
    </r>
  </si>
  <si>
    <r>
      <t>Anzahl</t>
    </r>
    <r>
      <rPr>
        <i/>
        <sz val="9.5"/>
        <rFont val="Arial"/>
        <family val="2"/>
      </rPr>
      <t xml:space="preserve"> (für 1. - 5. Semester)</t>
    </r>
  </si>
  <si>
    <t>Übersichtlich und sauber gestaltet</t>
  </si>
  <si>
    <t>Gut und klar strukturiert</t>
  </si>
  <si>
    <t>Sauber dargestellt und geschrieben</t>
  </si>
  <si>
    <t>Keine orthografischen Fehler</t>
  </si>
  <si>
    <t>Bewertung Lerndokumentation 4. Semester Arbeitsbericht</t>
  </si>
  <si>
    <t>Bewertung Lerndokumentation 4. Sem. weitere Arbeiten</t>
  </si>
  <si>
    <t>Bewertung Lerndokumentation 5. Semester Arbeitsbericht</t>
  </si>
  <si>
    <t>Bewertung Lerndokumentation 5. Sem. weitere Arbeiten</t>
  </si>
  <si>
    <r>
      <t>Datum:</t>
    </r>
    <r>
      <rPr>
        <sz val="10"/>
        <rFont val="Arial"/>
        <family val="2"/>
      </rPr>
      <t xml:space="preserve"> </t>
    </r>
  </si>
  <si>
    <t>……………………………………………………………</t>
  </si>
  <si>
    <r>
      <t xml:space="preserve">1. Inhalte                  </t>
    </r>
    <r>
      <rPr>
        <sz val="9.5"/>
        <rFont val="Arial"/>
        <family val="2"/>
      </rPr>
      <t>max. möglich Punkte 30</t>
    </r>
  </si>
  <si>
    <t>Fachlich meist korrekt. Da der Bericht im ersten Lehrjahr geschrieben wurde kann die maximale Punktzahl vergeben werden.</t>
  </si>
  <si>
    <t>Immer themenbezogen</t>
  </si>
  <si>
    <t>.......................................................</t>
  </si>
  <si>
    <t>richtig platziert</t>
  </si>
  <si>
    <t>themenbezogen</t>
  </si>
  <si>
    <t>sehr gute Qualität</t>
  </si>
  <si>
    <t>mit Legende</t>
  </si>
  <si>
    <t>übersichtlich</t>
  </si>
  <si>
    <t>klar strukturiert</t>
  </si>
  <si>
    <t>sauber, vorbildlich</t>
  </si>
  <si>
    <t>fehlerfrei</t>
  </si>
  <si>
    <t>70 Punkte</t>
  </si>
  <si>
    <t>Tabelle 1: Kontrolle über erledigte Arbeiten pro Semester und Arbeitstyp</t>
  </si>
  <si>
    <t>a) Arbeitsberichte</t>
  </si>
  <si>
    <t>Datum</t>
  </si>
  <si>
    <t>b) weitere Arbeiten</t>
  </si>
  <si>
    <t>Arbeitsbericht Nr. 1</t>
  </si>
  <si>
    <t>Kalkulation</t>
  </si>
  <si>
    <t>Arbeitsbericht Nr. 2</t>
  </si>
  <si>
    <t>Naturbeobachtung</t>
  </si>
  <si>
    <t>Arbeitsbericht Nr. 3</t>
  </si>
  <si>
    <t>Vergleichsstudie</t>
  </si>
  <si>
    <t>Arbeitsbericht Nr. 4</t>
  </si>
  <si>
    <t>Notensumme pro Semester (a + b)</t>
  </si>
  <si>
    <t>Maximal mögliche Punkte.</t>
  </si>
  <si>
    <t xml:space="preserve">Die Note für die Lerndokumentation wird vom Berufsbildner ermittelt und im Gespräch mit der lernenden Person jeweils am Ende des Semesters besprochen. Hinweise zur Punkteverteilung/Abzügen sind auf der dem Bewertungsformular einzutragen. </t>
  </si>
  <si>
    <r>
      <t xml:space="preserve">1. Inhalte                           </t>
    </r>
    <r>
      <rPr>
        <sz val="9.5"/>
        <rFont val="Arial"/>
        <family val="2"/>
      </rPr>
      <t>max. möglich Punkte 30</t>
    </r>
  </si>
  <si>
    <r>
      <t xml:space="preserve">1. Inhalte                                    </t>
    </r>
    <r>
      <rPr>
        <sz val="9.5"/>
        <rFont val="Arial"/>
        <family val="2"/>
      </rPr>
      <t>max. möglich Punkte 30</t>
    </r>
  </si>
  <si>
    <t xml:space="preserve">Wertungs - Position  </t>
  </si>
  <si>
    <t>Exkursions- oder Reise-beschreibung</t>
  </si>
  <si>
    <t>Betreibsbeschrieb</t>
  </si>
  <si>
    <t>Inhalt</t>
  </si>
  <si>
    <t xml:space="preserve">Pro Semester ist eine Arbeit aus den fünf Arbeitstypen auszuwählen (am Ende des 5. Semesters muss die Anzahl „für
 1. – 5. Semester“ erfüllt sein,
 d. h. je eine Arbeit pro Arbeitstyp
</t>
  </si>
  <si>
    <r>
      <t xml:space="preserve">1. Inhalte                                     </t>
    </r>
    <r>
      <rPr>
        <sz val="9.5"/>
        <rFont val="Arial"/>
        <family val="2"/>
      </rPr>
      <t>max. möglich Punkte 30</t>
    </r>
  </si>
  <si>
    <t>Fotos                Skizzen          Grafiken              Tabellen</t>
  </si>
  <si>
    <r>
      <t>Datum:</t>
    </r>
    <r>
      <rPr>
        <sz val="10"/>
        <rFont val="Arial"/>
        <family val="2"/>
      </rPr>
      <t xml:space="preserve"> …………………………………………………..</t>
    </r>
  </si>
  <si>
    <t>max. mögliche Punkte 10</t>
  </si>
  <si>
    <t>Bewertungs- Grundlagen         max. Punktezahl</t>
  </si>
  <si>
    <t>Während der Lehrzeit sind von den lernenden Personen fünf Arbeitsberichte mit einer einfachen Kalkulation, eine umfassende Kalkulation, eine Naturbeobachtung,  eine Vergleichsstudie, ein Exkursionsbericht und ein Betriebsbeschrieb zu erstellen (siehe nachfolgende Tabelle). Lernende Personen mit verkürzter Lehre müssen insgesamt 6 Arbeiten (für 3 Semester) abliefern.</t>
  </si>
  <si>
    <t xml:space="preserve">Detaillierte Angaben zu diesem Auftrag finden sich im CODOC-Ordner Lerndokumentation Betrieb. Auf der Internet-Site www.codoc.ch kann ein Musterarbeitsbuch mit Beispielen aller hier aufgeführten Arbeiten betrachtet oder heruntergeladen werden. </t>
  </si>
  <si>
    <r>
      <t xml:space="preserve">1. Inhalte                                      </t>
    </r>
    <r>
      <rPr>
        <sz val="9.5"/>
        <rFont val="Arial"/>
        <family val="2"/>
      </rPr>
      <t>max. möglich Punkte 30</t>
    </r>
  </si>
  <si>
    <t>Es dürfen nur die maximal möglichen Punktezahlen pro Position eingegeben werden. Werden mehr Punkte eingesetzt meldet das Programm "Fehler"!</t>
  </si>
  <si>
    <t>Bitte nur die weissen Felder beschriften. Die gelben Felder beschriftet das Programm selber oder es sind nur Texteingaben.</t>
  </si>
  <si>
    <t>Nicht korrekt und / oder nicht vollständig ausgefüllte Bewertungsformulare werden zurückgewiesen.</t>
  </si>
  <si>
    <t xml:space="preserve">                     </t>
  </si>
  <si>
    <t xml:space="preserve"> </t>
  </si>
  <si>
    <r>
      <t xml:space="preserve">1. Inhalte                        </t>
    </r>
    <r>
      <rPr>
        <sz val="9.5"/>
        <rFont val="Arial"/>
        <family val="2"/>
      </rPr>
      <t>max. möglich Punkte 30</t>
    </r>
  </si>
  <si>
    <r>
      <t xml:space="preserve">1. Inhalte                              </t>
    </r>
    <r>
      <rPr>
        <sz val="9.5"/>
        <rFont val="Arial"/>
        <family val="2"/>
      </rPr>
      <t>max. möglich Punkte 30</t>
    </r>
  </si>
  <si>
    <t>Die Wertung ist zwingend zu begründen. Die gesetzte Note muss rekursfähig sein. Das heisst, dass bei der Lehrabschlussprüfung der Lehrling die Möglichkeit hat, gegen die erstellte Note Einsprache zu erheben.  In diesem Falle muss der Bewertende in der Lage sein, anhand der gemachten Notizen die Benotung nochmals zu begründen. Es ist zwingend und sehr wichtig, dass dem Lehrling die Note eröffnet wird und dass der Lehrling das Bewertungsblatt mit unterzeichnet.</t>
  </si>
  <si>
    <t>Bewertung Lerndokumentation 1. Sem. weitere Arbeiten</t>
  </si>
  <si>
    <t>Bewertung Lerndokumentation 2. Semester Arbeitsbericht</t>
  </si>
  <si>
    <t>Bewertung Lerndokumentation 2. Sem. weitere Arbeiten</t>
  </si>
  <si>
    <t>Bewertung Lerndokumentation 3. Semester Arbeitsbericht</t>
  </si>
  <si>
    <t>Bewertung Lerndokumentation 3. Sem. weitere Arbeiten</t>
  </si>
  <si>
    <t>Verordnung Forstwartin/Forstwart vom 12. Juni 2019, Art. 12</t>
  </si>
  <si>
    <t xml:space="preserve">           Betriebsbeschrieb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</si>
</sst>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807]d/\ mmmm\ yyyy;@"/>
    <numFmt numFmtId="166" formatCode="dd/mm/yy;@"/>
  </numFmts>
  <fonts count="25" x14ac:knownFonts="1">
    <font>
      <sz val="10"/>
      <name val="Arial"/>
    </font>
    <font>
      <sz val="10"/>
      <name val="Arial"/>
      <family val="2"/>
    </font>
    <font>
      <b/>
      <sz val="9.5"/>
      <name val="Arial"/>
      <family val="2"/>
    </font>
    <font>
      <sz val="9.5"/>
      <name val="Arial"/>
      <family val="2"/>
    </font>
    <font>
      <sz val="9"/>
      <name val="Arial"/>
      <family val="2"/>
    </font>
    <font>
      <sz val="8"/>
      <name val="Arial"/>
      <family val="2"/>
    </font>
    <font>
      <b/>
      <sz val="10"/>
      <name val="Arial"/>
      <family val="2"/>
    </font>
    <font>
      <b/>
      <sz val="9"/>
      <name val="Arial"/>
      <family val="2"/>
    </font>
    <font>
      <b/>
      <sz val="18"/>
      <name val="Arial"/>
      <family val="2"/>
    </font>
    <font>
      <sz val="18"/>
      <name val="Arial"/>
      <family val="2"/>
    </font>
    <font>
      <sz val="14"/>
      <name val="Arial"/>
      <family val="2"/>
    </font>
    <font>
      <b/>
      <sz val="8"/>
      <name val="Arial"/>
      <family val="2"/>
    </font>
    <font>
      <sz val="8"/>
      <name val="Arial"/>
      <family val="2"/>
    </font>
    <font>
      <b/>
      <i/>
      <sz val="10"/>
      <name val="Arial"/>
      <family val="2"/>
    </font>
    <font>
      <b/>
      <sz val="10"/>
      <color indexed="10"/>
      <name val="Arial"/>
      <family val="2"/>
    </font>
    <font>
      <b/>
      <sz val="10"/>
      <color indexed="10"/>
      <name val="Arial"/>
      <family val="2"/>
    </font>
    <font>
      <b/>
      <sz val="10"/>
      <name val="Arial"/>
      <family val="2"/>
    </font>
    <font>
      <b/>
      <sz val="16"/>
      <color indexed="10"/>
      <name val="Arial"/>
      <family val="2"/>
    </font>
    <font>
      <b/>
      <sz val="16"/>
      <name val="Arial"/>
      <family val="2"/>
    </font>
    <font>
      <b/>
      <i/>
      <sz val="16"/>
      <name val="Arial"/>
      <family val="2"/>
    </font>
    <font>
      <sz val="10"/>
      <name val="Arial"/>
      <family val="2"/>
    </font>
    <font>
      <i/>
      <sz val="8"/>
      <name val="Arial"/>
      <family val="2"/>
    </font>
    <font>
      <sz val="10"/>
      <name val="Arial"/>
      <family val="2"/>
    </font>
    <font>
      <b/>
      <i/>
      <sz val="9.5"/>
      <name val="Arial"/>
      <family val="2"/>
    </font>
    <font>
      <i/>
      <sz val="9.5"/>
      <name val="Arial"/>
      <family val="2"/>
    </font>
  </fonts>
  <fills count="5">
    <fill>
      <patternFill patternType="none"/>
    </fill>
    <fill>
      <patternFill patternType="gray125"/>
    </fill>
    <fill>
      <patternFill patternType="solid">
        <fgColor indexed="26"/>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345">
    <xf numFmtId="0" fontId="0" fillId="0" borderId="0" xfId="0"/>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left"/>
      <protection hidden="1"/>
    </xf>
    <xf numFmtId="0" fontId="0" fillId="0" borderId="0" xfId="0"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center"/>
      <protection hidden="1"/>
    </xf>
    <xf numFmtId="0" fontId="0" fillId="2" borderId="1" xfId="0"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left" vertical="center" wrapText="1"/>
      <protection hidden="1"/>
    </xf>
    <xf numFmtId="0" fontId="0" fillId="2" borderId="9" xfId="0" applyFill="1" applyBorder="1" applyAlignment="1" applyProtection="1">
      <alignment horizontal="left" vertical="center" wrapText="1"/>
      <protection hidden="1"/>
    </xf>
    <xf numFmtId="0" fontId="6" fillId="2" borderId="9" xfId="0" applyFont="1" applyFill="1" applyBorder="1" applyAlignment="1" applyProtection="1">
      <alignment horizontal="right" vertical="center" wrapText="1"/>
      <protection hidden="1"/>
    </xf>
    <xf numFmtId="0" fontId="6" fillId="2" borderId="8" xfId="0" applyFont="1" applyFill="1" applyBorder="1" applyAlignment="1" applyProtection="1">
      <alignment horizontal="left" vertical="center" wrapText="1"/>
      <protection hidden="1"/>
    </xf>
    <xf numFmtId="0" fontId="6" fillId="2" borderId="10" xfId="0" applyFont="1" applyFill="1" applyBorder="1" applyAlignment="1" applyProtection="1">
      <alignment horizontal="center" vertical="center" wrapText="1"/>
      <protection hidden="1"/>
    </xf>
    <xf numFmtId="164" fontId="6" fillId="2" borderId="11" xfId="0" applyNumberFormat="1" applyFont="1" applyFill="1" applyBorder="1" applyAlignment="1" applyProtection="1">
      <alignment horizontal="center" vertical="center"/>
      <protection hidden="1"/>
    </xf>
    <xf numFmtId="0" fontId="3" fillId="0" borderId="6"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protection locked="0"/>
    </xf>
    <xf numFmtId="0" fontId="2" fillId="2" borderId="9"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left"/>
      <protection hidden="1"/>
    </xf>
    <xf numFmtId="165" fontId="6" fillId="2" borderId="0" xfId="0" applyNumberFormat="1" applyFont="1" applyFill="1" applyBorder="1" applyAlignment="1" applyProtection="1">
      <alignment horizontal="left"/>
      <protection hidden="1"/>
    </xf>
    <xf numFmtId="0" fontId="1" fillId="0" borderId="0" xfId="0" applyFont="1" applyFill="1" applyBorder="1" applyAlignment="1" applyProtection="1">
      <alignment horizontal="center"/>
      <protection locked="0"/>
    </xf>
    <xf numFmtId="0" fontId="2" fillId="2" borderId="12"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vertical="center"/>
      <protection hidden="1"/>
    </xf>
    <xf numFmtId="0" fontId="2" fillId="2" borderId="14" xfId="0" applyFont="1" applyFill="1" applyBorder="1" applyAlignment="1" applyProtection="1">
      <alignment horizontal="center" vertical="center"/>
      <protection hidden="1"/>
    </xf>
    <xf numFmtId="0" fontId="7" fillId="2" borderId="15" xfId="0" applyFont="1" applyFill="1" applyBorder="1" applyAlignment="1" applyProtection="1">
      <alignment horizontal="center" vertical="center" wrapText="1"/>
      <protection hidden="1"/>
    </xf>
    <xf numFmtId="0" fontId="7" fillId="2" borderId="16" xfId="0" applyFont="1" applyFill="1" applyBorder="1" applyAlignment="1" applyProtection="1">
      <alignment horizontal="center" vertical="center" wrapText="1"/>
      <protection hidden="1"/>
    </xf>
    <xf numFmtId="0" fontId="3" fillId="2" borderId="9" xfId="0" applyFont="1" applyFill="1" applyBorder="1" applyAlignment="1" applyProtection="1">
      <alignment horizontal="left" vertical="center" wrapText="1"/>
      <protection hidden="1"/>
    </xf>
    <xf numFmtId="0" fontId="1" fillId="2" borderId="0" xfId="0" applyFont="1" applyFill="1" applyAlignment="1" applyProtection="1">
      <alignment horizontal="lef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left" vertical="center"/>
      <protection hidden="1"/>
    </xf>
    <xf numFmtId="1" fontId="3" fillId="2" borderId="4" xfId="0" applyNumberFormat="1" applyFont="1" applyFill="1" applyBorder="1" applyAlignment="1" applyProtection="1">
      <alignment horizontal="center" vertical="center" wrapText="1"/>
      <protection hidden="1"/>
    </xf>
    <xf numFmtId="1" fontId="3" fillId="2" borderId="17" xfId="0" applyNumberFormat="1" applyFont="1" applyFill="1" applyBorder="1" applyAlignment="1" applyProtection="1">
      <alignment horizontal="center" vertical="center" wrapText="1"/>
      <protection hidden="1"/>
    </xf>
    <xf numFmtId="164" fontId="3" fillId="2" borderId="4" xfId="0" applyNumberFormat="1" applyFont="1" applyFill="1" applyBorder="1" applyAlignment="1" applyProtection="1">
      <alignment horizontal="center" vertical="center" wrapText="1"/>
      <protection hidden="1"/>
    </xf>
    <xf numFmtId="164" fontId="3" fillId="2" borderId="17" xfId="0" applyNumberFormat="1" applyFont="1" applyFill="1" applyBorder="1" applyAlignment="1" applyProtection="1">
      <alignment horizontal="center" vertical="center" wrapText="1"/>
      <protection hidden="1"/>
    </xf>
    <xf numFmtId="164" fontId="3" fillId="2" borderId="7" xfId="0" applyNumberFormat="1" applyFont="1" applyFill="1" applyBorder="1" applyAlignment="1" applyProtection="1">
      <alignment horizontal="center" vertical="center" wrapText="1"/>
      <protection hidden="1"/>
    </xf>
    <xf numFmtId="164" fontId="3" fillId="2" borderId="18" xfId="0" applyNumberFormat="1" applyFont="1" applyFill="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hidden="1"/>
    </xf>
    <xf numFmtId="0" fontId="0" fillId="2" borderId="19" xfId="0"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166" fontId="3" fillId="2" borderId="6" xfId="0" applyNumberFormat="1" applyFont="1" applyFill="1" applyBorder="1" applyAlignment="1" applyProtection="1">
      <alignment horizontal="center" vertical="center" wrapText="1"/>
      <protection hidden="1"/>
    </xf>
    <xf numFmtId="166" fontId="3" fillId="2" borderId="4" xfId="0" applyNumberFormat="1" applyFont="1" applyFill="1" applyBorder="1" applyAlignment="1" applyProtection="1">
      <alignment horizontal="center" vertical="center" wrapText="1"/>
      <protection hidden="1"/>
    </xf>
    <xf numFmtId="166" fontId="3" fillId="2" borderId="7"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horizontal="right" vertical="center"/>
      <protection hidden="1"/>
    </xf>
    <xf numFmtId="165" fontId="6" fillId="2" borderId="0" xfId="0" applyNumberFormat="1" applyFont="1" applyFill="1" applyBorder="1" applyAlignment="1" applyProtection="1">
      <alignment horizontal="left" vertical="center"/>
      <protection hidden="1"/>
    </xf>
    <xf numFmtId="166" fontId="3" fillId="0" borderId="20" xfId="0" applyNumberFormat="1" applyFont="1" applyFill="1" applyBorder="1" applyAlignment="1" applyProtection="1">
      <alignment horizontal="center" vertical="center" wrapText="1"/>
      <protection locked="0"/>
    </xf>
    <xf numFmtId="166" fontId="3" fillId="0" borderId="17" xfId="0" applyNumberFormat="1" applyFont="1" applyFill="1" applyBorder="1" applyAlignment="1" applyProtection="1">
      <alignment horizontal="center" vertical="center" wrapText="1"/>
      <protection locked="0"/>
    </xf>
    <xf numFmtId="166" fontId="3" fillId="0" borderId="18" xfId="0" applyNumberFormat="1" applyFont="1" applyFill="1" applyBorder="1" applyAlignment="1" applyProtection="1">
      <alignment horizontal="center" vertical="center" wrapText="1"/>
      <protection locked="0"/>
    </xf>
    <xf numFmtId="0" fontId="0" fillId="0" borderId="0" xfId="0" applyFill="1" applyAlignment="1" applyProtection="1">
      <alignment horizontal="left" vertical="center"/>
      <protection hidden="1"/>
    </xf>
    <xf numFmtId="0" fontId="0" fillId="0" borderId="0" xfId="0" applyFill="1" applyAlignment="1" applyProtection="1">
      <alignment horizontal="center" vertical="center"/>
      <protection hidden="1"/>
    </xf>
    <xf numFmtId="0" fontId="0" fillId="0" borderId="0" xfId="0" applyFill="1" applyAlignment="1">
      <alignment horizontal="left" vertical="center"/>
    </xf>
    <xf numFmtId="0" fontId="19" fillId="2" borderId="0" xfId="0" applyFont="1" applyFill="1" applyBorder="1" applyAlignment="1" applyProtection="1">
      <alignment horizontal="center"/>
      <protection hidden="1"/>
    </xf>
    <xf numFmtId="0" fontId="13" fillId="0" borderId="0" xfId="0" applyFont="1" applyAlignment="1" applyProtection="1">
      <alignment horizontal="left" vertical="center"/>
      <protection hidden="1"/>
    </xf>
    <xf numFmtId="0" fontId="3" fillId="0" borderId="3" xfId="0" applyFont="1" applyFill="1" applyBorder="1" applyAlignment="1" applyProtection="1">
      <alignment horizontal="center" vertical="center" wrapText="1"/>
      <protection hidden="1"/>
    </xf>
    <xf numFmtId="0" fontId="3" fillId="0" borderId="4"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3" fillId="0" borderId="7"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3" fillId="0" borderId="0" xfId="0" applyFont="1" applyFill="1" applyBorder="1" applyAlignment="1" applyProtection="1">
      <alignment horizontal="left"/>
      <protection hidden="1"/>
    </xf>
    <xf numFmtId="0" fontId="13" fillId="0" borderId="0" xfId="0" applyFont="1" applyFill="1" applyBorder="1" applyAlignment="1" applyProtection="1">
      <alignment horizontal="center"/>
      <protection hidden="1"/>
    </xf>
    <xf numFmtId="0" fontId="20" fillId="0" borderId="0" xfId="0" applyFont="1" applyAlignment="1" applyProtection="1">
      <alignment horizontal="left" vertical="center"/>
      <protection hidden="1"/>
    </xf>
    <xf numFmtId="0" fontId="22" fillId="0" borderId="0" xfId="0" applyFont="1" applyAlignment="1" applyProtection="1">
      <alignment horizontal="left" vertical="center"/>
      <protection hidden="1"/>
    </xf>
    <xf numFmtId="0" fontId="21"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23" fillId="0" borderId="21" xfId="0" applyFont="1" applyBorder="1" applyAlignment="1" applyProtection="1">
      <alignment horizontal="center" vertical="top" wrapText="1"/>
      <protection hidden="1"/>
    </xf>
    <xf numFmtId="0" fontId="23" fillId="0" borderId="22" xfId="0" applyFont="1" applyBorder="1" applyAlignment="1" applyProtection="1">
      <alignment horizontal="center" vertical="top" wrapText="1"/>
      <protection hidden="1"/>
    </xf>
    <xf numFmtId="0" fontId="23" fillId="0" borderId="23" xfId="0" applyFont="1" applyBorder="1" applyAlignment="1" applyProtection="1">
      <alignment horizontal="center" vertical="center"/>
      <protection hidden="1"/>
    </xf>
    <xf numFmtId="0" fontId="23" fillId="0" borderId="24" xfId="0" applyFont="1" applyBorder="1" applyAlignment="1" applyProtection="1">
      <alignment horizontal="center" vertical="center"/>
      <protection hidden="1"/>
    </xf>
    <xf numFmtId="0" fontId="23" fillId="0" borderId="25" xfId="0" applyFont="1" applyBorder="1" applyAlignment="1" applyProtection="1">
      <alignment horizontal="center" vertical="center"/>
      <protection hidden="1"/>
    </xf>
    <xf numFmtId="0" fontId="23" fillId="0" borderId="26" xfId="0" applyFont="1" applyBorder="1" applyAlignment="1" applyProtection="1">
      <alignment horizontal="center" vertical="center"/>
      <protection hidden="1"/>
    </xf>
    <xf numFmtId="0" fontId="24" fillId="0" borderId="27" xfId="0" applyFont="1" applyBorder="1" applyAlignment="1" applyProtection="1">
      <alignment horizontal="left" vertical="center"/>
      <protection hidden="1"/>
    </xf>
    <xf numFmtId="0" fontId="23" fillId="0" borderId="28"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2" fillId="0" borderId="4" xfId="0" applyFont="1" applyBorder="1" applyAlignment="1" applyProtection="1">
      <alignment horizontal="left" vertical="top"/>
      <protection hidden="1"/>
    </xf>
    <xf numFmtId="0" fontId="3" fillId="0" borderId="4" xfId="0" applyFont="1" applyBorder="1" applyAlignment="1" applyProtection="1">
      <alignment horizontal="left" vertical="top" wrapText="1"/>
      <protection hidden="1"/>
    </xf>
    <xf numFmtId="0" fontId="24" fillId="0" borderId="30" xfId="0" applyFont="1" applyBorder="1" applyAlignment="1" applyProtection="1">
      <alignment horizontal="left" vertical="top" wrapText="1"/>
      <protection hidden="1"/>
    </xf>
    <xf numFmtId="0" fontId="24" fillId="0" borderId="31" xfId="0" applyFont="1" applyBorder="1" applyAlignment="1" applyProtection="1">
      <alignment horizontal="left" vertical="top" wrapText="1"/>
      <protection hidden="1"/>
    </xf>
    <xf numFmtId="0" fontId="24" fillId="0" borderId="27" xfId="0" applyFont="1" applyBorder="1" applyAlignment="1" applyProtection="1">
      <alignment horizontal="left" vertical="top" wrapText="1"/>
      <protection hidden="1"/>
    </xf>
    <xf numFmtId="0" fontId="24" fillId="0" borderId="43" xfId="0" applyFont="1" applyBorder="1" applyAlignment="1" applyProtection="1">
      <alignment horizontal="left" vertical="top" wrapText="1"/>
      <protection hidden="1"/>
    </xf>
    <xf numFmtId="0" fontId="23" fillId="0" borderId="27" xfId="0" applyFont="1" applyBorder="1" applyAlignment="1" applyProtection="1">
      <alignment horizontal="left" vertical="center" wrapText="1"/>
      <protection hidden="1"/>
    </xf>
    <xf numFmtId="0" fontId="24" fillId="0" borderId="44" xfId="0" applyFont="1" applyBorder="1" applyAlignment="1" applyProtection="1">
      <alignment horizontal="left" vertical="center" wrapText="1"/>
      <protection hidden="1"/>
    </xf>
    <xf numFmtId="0" fontId="24" fillId="0" borderId="43" xfId="0" applyFont="1" applyBorder="1" applyAlignment="1" applyProtection="1">
      <alignment horizontal="left" vertical="center" wrapText="1"/>
      <protection hidden="1"/>
    </xf>
    <xf numFmtId="0" fontId="3" fillId="0" borderId="4" xfId="0" applyFont="1" applyBorder="1" applyAlignment="1">
      <alignment horizontal="left" vertical="top" wrapText="1" shrinkToFit="1"/>
    </xf>
    <xf numFmtId="0" fontId="3" fillId="0" borderId="4" xfId="0" applyFont="1" applyBorder="1" applyAlignment="1">
      <alignment horizontal="left"/>
    </xf>
    <xf numFmtId="0" fontId="24" fillId="0" borderId="45" xfId="0" applyFont="1" applyBorder="1" applyAlignment="1" applyProtection="1">
      <alignment horizontal="center" vertical="center" wrapText="1"/>
      <protection hidden="1"/>
    </xf>
    <xf numFmtId="0" fontId="24" fillId="0" borderId="46" xfId="0" applyFont="1" applyBorder="1" applyAlignment="1" applyProtection="1">
      <alignment horizontal="center" vertical="center" wrapText="1"/>
      <protection hidden="1"/>
    </xf>
    <xf numFmtId="0" fontId="24" fillId="0" borderId="47" xfId="0" applyFont="1" applyBorder="1" applyAlignment="1" applyProtection="1">
      <alignment horizontal="center" vertical="center" wrapText="1"/>
      <protection hidden="1"/>
    </xf>
    <xf numFmtId="0" fontId="24" fillId="0" borderId="49" xfId="0" applyFont="1" applyBorder="1" applyAlignment="1" applyProtection="1">
      <alignment horizontal="left" vertical="top" wrapText="1"/>
      <protection hidden="1"/>
    </xf>
    <xf numFmtId="0" fontId="23" fillId="0" borderId="21" xfId="0" applyFont="1" applyBorder="1" applyAlignment="1" applyProtection="1">
      <alignment horizontal="left" vertical="top"/>
      <protection hidden="1"/>
    </xf>
    <xf numFmtId="0" fontId="23" fillId="0" borderId="32" xfId="0" applyFont="1" applyBorder="1" applyAlignment="1" applyProtection="1">
      <alignment horizontal="left" vertical="top"/>
      <protection hidden="1"/>
    </xf>
    <xf numFmtId="0" fontId="24" fillId="0" borderId="23" xfId="0" applyFont="1" applyBorder="1" applyAlignment="1" applyProtection="1">
      <alignment horizontal="left" vertical="top"/>
      <protection hidden="1"/>
    </xf>
    <xf numFmtId="0" fontId="24" fillId="0" borderId="29" xfId="0" applyFont="1" applyBorder="1" applyAlignment="1" applyProtection="1">
      <alignment horizontal="left" vertical="top"/>
      <protection hidden="1"/>
    </xf>
    <xf numFmtId="0" fontId="24" fillId="0" borderId="34" xfId="0" applyFont="1" applyBorder="1" applyAlignment="1" applyProtection="1">
      <alignment horizontal="left" vertical="top"/>
      <protection hidden="1"/>
    </xf>
    <xf numFmtId="0" fontId="24" fillId="0" borderId="32" xfId="0" applyFont="1" applyBorder="1" applyAlignment="1" applyProtection="1">
      <alignment horizontal="left" vertical="top"/>
      <protection hidden="1"/>
    </xf>
    <xf numFmtId="0" fontId="24" fillId="0" borderId="23" xfId="0" applyFont="1" applyBorder="1" applyAlignment="1" applyProtection="1">
      <alignment horizontal="left" vertical="top" wrapText="1"/>
      <protection hidden="1"/>
    </xf>
    <xf numFmtId="0" fontId="24" fillId="0" borderId="48" xfId="0" applyFont="1" applyBorder="1" applyAlignment="1" applyProtection="1">
      <alignment horizontal="left" vertical="top" wrapText="1"/>
      <protection hidden="1"/>
    </xf>
    <xf numFmtId="0" fontId="24" fillId="0" borderId="29" xfId="0" applyFont="1" applyBorder="1" applyAlignment="1" applyProtection="1">
      <alignment horizontal="left" vertical="top" wrapText="1"/>
      <protection hidden="1"/>
    </xf>
    <xf numFmtId="0" fontId="15" fillId="0" borderId="33" xfId="0" applyFont="1" applyBorder="1" applyAlignment="1" applyProtection="1">
      <alignment horizontal="left" vertical="center" wrapText="1"/>
      <protection hidden="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5" fillId="0" borderId="36" xfId="0" applyFont="1" applyBorder="1" applyAlignment="1" applyProtection="1">
      <alignment horizontal="left" vertical="center" wrapText="1"/>
      <protection hidden="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7" fillId="0" borderId="39" xfId="0" applyFont="1" applyBorder="1" applyAlignment="1" applyProtection="1">
      <alignment horizontal="center" vertical="center" wrapText="1"/>
      <protection hidden="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4" fillId="0" borderId="33" xfId="0" applyFont="1" applyBorder="1" applyAlignment="1" applyProtection="1">
      <alignment horizontal="left" vertical="center" wrapText="1"/>
      <protection hidden="1"/>
    </xf>
    <xf numFmtId="0" fontId="14" fillId="0" borderId="34" xfId="0" applyFont="1" applyBorder="1" applyAlignment="1" applyProtection="1">
      <alignment horizontal="left" vertical="center" wrapText="1"/>
      <protection hidden="1"/>
    </xf>
    <xf numFmtId="0" fontId="14" fillId="0" borderId="35" xfId="0" applyFont="1" applyBorder="1" applyAlignment="1" applyProtection="1">
      <alignment horizontal="left" vertical="center" wrapText="1"/>
      <protection hidden="1"/>
    </xf>
    <xf numFmtId="0" fontId="18" fillId="3" borderId="42" xfId="0" applyFont="1" applyFill="1" applyBorder="1" applyAlignment="1" applyProtection="1">
      <alignment horizontal="center" vertical="center"/>
      <protection hidden="1"/>
    </xf>
    <xf numFmtId="0" fontId="8" fillId="3" borderId="9"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protection hidden="1"/>
    </xf>
    <xf numFmtId="0" fontId="2" fillId="2" borderId="33" xfId="0" applyFont="1" applyFill="1" applyBorder="1" applyAlignment="1" applyProtection="1">
      <alignment horizontal="left" vertical="center" wrapText="1"/>
      <protection hidden="1"/>
    </xf>
    <xf numFmtId="0" fontId="0" fillId="2" borderId="32" xfId="0" applyFill="1" applyBorder="1" applyAlignment="1" applyProtection="1">
      <alignment horizontal="left" vertical="center" wrapText="1"/>
      <protection hidden="1"/>
    </xf>
    <xf numFmtId="0" fontId="2" fillId="2" borderId="36" xfId="0" applyFont="1" applyFill="1" applyBorder="1" applyAlignment="1" applyProtection="1">
      <alignment horizontal="left" vertical="center" wrapText="1"/>
      <protection hidden="1"/>
    </xf>
    <xf numFmtId="0" fontId="0" fillId="2" borderId="60" xfId="0" applyFill="1" applyBorder="1" applyAlignment="1" applyProtection="1">
      <alignment horizontal="left" vertical="center" wrapText="1"/>
      <protection hidden="1"/>
    </xf>
    <xf numFmtId="0" fontId="6" fillId="0" borderId="19" xfId="0" applyFont="1" applyFill="1" applyBorder="1" applyAlignment="1" applyProtection="1">
      <alignment horizontal="left" vertical="center"/>
      <protection hidden="1"/>
    </xf>
    <xf numFmtId="0" fontId="3" fillId="2" borderId="62" xfId="0" applyFont="1" applyFill="1" applyBorder="1" applyAlignment="1" applyProtection="1">
      <alignment horizontal="left" vertical="center" wrapText="1"/>
      <protection hidden="1"/>
    </xf>
    <xf numFmtId="0" fontId="0" fillId="2" borderId="63" xfId="0" applyFill="1" applyBorder="1" applyAlignment="1" applyProtection="1">
      <alignment horizontal="left" vertical="center" wrapText="1"/>
      <protection hidden="1"/>
    </xf>
    <xf numFmtId="0" fontId="1" fillId="2" borderId="55" xfId="0" applyFont="1" applyFill="1" applyBorder="1" applyAlignment="1" applyProtection="1">
      <alignment horizontal="left" vertical="center" wrapText="1"/>
      <protection hidden="1"/>
    </xf>
    <xf numFmtId="0" fontId="0" fillId="2" borderId="56" xfId="0" applyFill="1" applyBorder="1" applyAlignment="1" applyProtection="1">
      <alignment horizontal="left" vertical="center" wrapText="1"/>
      <protection hidden="1"/>
    </xf>
    <xf numFmtId="165" fontId="1" fillId="0" borderId="19" xfId="0" applyNumberFormat="1" applyFont="1" applyFill="1" applyBorder="1" applyAlignment="1" applyProtection="1">
      <alignment horizontal="left" vertical="center"/>
      <protection hidden="1"/>
    </xf>
    <xf numFmtId="0" fontId="0" fillId="0" borderId="19" xfId="0" applyFill="1" applyBorder="1" applyAlignment="1" applyProtection="1">
      <alignment vertical="center"/>
      <protection hidden="1"/>
    </xf>
    <xf numFmtId="0" fontId="2" fillId="2" borderId="10" xfId="0" applyFont="1" applyFill="1" applyBorder="1" applyAlignment="1" applyProtection="1">
      <alignment horizontal="left" vertical="center" wrapText="1"/>
      <protection hidden="1"/>
    </xf>
    <xf numFmtId="0" fontId="0" fillId="2" borderId="9" xfId="0" applyFill="1" applyBorder="1" applyAlignment="1" applyProtection="1">
      <alignment horizontal="left" vertical="center" wrapText="1"/>
      <protection hidden="1"/>
    </xf>
    <xf numFmtId="0" fontId="2" fillId="2" borderId="61" xfId="0" applyFont="1" applyFill="1" applyBorder="1" applyAlignment="1" applyProtection="1">
      <alignment horizontal="left" vertical="top" wrapText="1"/>
      <protection hidden="1"/>
    </xf>
    <xf numFmtId="0" fontId="0" fillId="2" borderId="51" xfId="0" applyFill="1" applyBorder="1" applyAlignment="1" applyProtection="1">
      <alignment horizontal="left" vertical="top" wrapText="1"/>
      <protection hidden="1"/>
    </xf>
    <xf numFmtId="0" fontId="1" fillId="2" borderId="62" xfId="0" applyFont="1" applyFill="1" applyBorder="1" applyAlignment="1" applyProtection="1">
      <alignment horizontal="left" vertical="center" wrapText="1"/>
      <protection hidden="1"/>
    </xf>
    <xf numFmtId="0" fontId="0" fillId="2" borderId="62" xfId="0" applyFill="1" applyBorder="1" applyAlignment="1" applyProtection="1">
      <alignment horizontal="left" vertical="center" wrapText="1"/>
      <protection hidden="1"/>
    </xf>
    <xf numFmtId="0" fontId="0" fillId="2" borderId="55" xfId="0" applyFill="1" applyBorder="1" applyAlignment="1" applyProtection="1">
      <alignment horizontal="left" vertical="center" wrapText="1"/>
      <protection hidden="1"/>
    </xf>
    <xf numFmtId="0" fontId="2" fillId="2" borderId="61" xfId="0" applyFont="1" applyFill="1" applyBorder="1" applyAlignment="1" applyProtection="1">
      <alignment horizontal="left" vertical="center" wrapText="1"/>
      <protection hidden="1"/>
    </xf>
    <xf numFmtId="0" fontId="0" fillId="2" borderId="51" xfId="0" applyFill="1" applyBorder="1" applyAlignment="1" applyProtection="1">
      <alignment horizontal="left" vertical="center" wrapText="1"/>
      <protection hidden="1"/>
    </xf>
    <xf numFmtId="0" fontId="3" fillId="2" borderId="55" xfId="0" applyFont="1" applyFill="1" applyBorder="1" applyAlignment="1" applyProtection="1">
      <alignment horizontal="left" vertical="center" wrapText="1"/>
      <protection hidden="1"/>
    </xf>
    <xf numFmtId="0" fontId="3" fillId="0" borderId="4" xfId="0" applyFont="1" applyFill="1" applyBorder="1" applyAlignment="1" applyProtection="1">
      <alignment horizontal="left" vertical="center" wrapText="1"/>
      <protection hidden="1"/>
    </xf>
    <xf numFmtId="0" fontId="1" fillId="0" borderId="4" xfId="0" applyFont="1" applyFill="1" applyBorder="1" applyAlignment="1" applyProtection="1">
      <alignment horizontal="left" vertical="center" wrapText="1"/>
      <protection hidden="1"/>
    </xf>
    <xf numFmtId="0" fontId="8" fillId="4" borderId="42"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9" fillId="4" borderId="9" xfId="0" applyFont="1" applyFill="1" applyBorder="1" applyAlignment="1" applyProtection="1">
      <alignment horizontal="center" vertical="center" wrapText="1"/>
      <protection hidden="1"/>
    </xf>
    <xf numFmtId="0" fontId="9" fillId="4" borderId="11" xfId="0" applyFont="1" applyFill="1" applyBorder="1" applyAlignment="1" applyProtection="1">
      <alignment horizontal="center" vertical="center" wrapText="1"/>
      <protection hidden="1"/>
    </xf>
    <xf numFmtId="49" fontId="3" fillId="0" borderId="57" xfId="0" applyNumberFormat="1" applyFont="1" applyFill="1" applyBorder="1" applyAlignment="1" applyProtection="1">
      <alignment horizontal="left" vertical="center" wrapText="1"/>
      <protection hidden="1"/>
    </xf>
    <xf numFmtId="0" fontId="0" fillId="0" borderId="40" xfId="0" applyFill="1" applyBorder="1" applyAlignment="1" applyProtection="1">
      <alignment horizontal="left" vertical="center" wrapText="1"/>
      <protection hidden="1"/>
    </xf>
    <xf numFmtId="0" fontId="0" fillId="0" borderId="41" xfId="0" applyFill="1" applyBorder="1" applyAlignment="1" applyProtection="1">
      <alignment horizontal="left" vertical="center" wrapText="1"/>
      <protection hidden="1"/>
    </xf>
    <xf numFmtId="49" fontId="3" fillId="0" borderId="21" xfId="0" applyNumberFormat="1" applyFont="1" applyFill="1" applyBorder="1" applyAlignment="1" applyProtection="1">
      <alignment horizontal="left" vertical="center" wrapText="1"/>
      <protection hidden="1"/>
    </xf>
    <xf numFmtId="0" fontId="0" fillId="0" borderId="34" xfId="0" applyFill="1" applyBorder="1" applyAlignment="1" applyProtection="1">
      <alignment horizontal="left" vertical="center" wrapText="1"/>
      <protection hidden="1"/>
    </xf>
    <xf numFmtId="0" fontId="0" fillId="0" borderId="35" xfId="0" applyFill="1" applyBorder="1" applyAlignment="1" applyProtection="1">
      <alignment horizontal="left" vertical="center" wrapText="1"/>
      <protection hidden="1"/>
    </xf>
    <xf numFmtId="0" fontId="4" fillId="2" borderId="6" xfId="0" applyFont="1" applyFill="1" applyBorder="1" applyAlignment="1" applyProtection="1">
      <alignment horizontal="left" vertical="center" wrapText="1"/>
      <protection hidden="1"/>
    </xf>
    <xf numFmtId="0" fontId="3" fillId="0" borderId="6" xfId="0" applyFont="1" applyFill="1" applyBorder="1" applyAlignment="1" applyProtection="1">
      <alignment horizontal="left" vertical="center" wrapText="1"/>
      <protection hidden="1"/>
    </xf>
    <xf numFmtId="0" fontId="1" fillId="0" borderId="6" xfId="0" applyFont="1" applyFill="1" applyBorder="1" applyAlignment="1" applyProtection="1">
      <alignment horizontal="left" vertical="center" wrapText="1"/>
      <protection hidden="1"/>
    </xf>
    <xf numFmtId="0" fontId="7" fillId="2" borderId="15" xfId="0" applyFont="1" applyFill="1" applyBorder="1" applyAlignment="1" applyProtection="1">
      <alignment horizontal="left" vertical="center" wrapText="1"/>
      <protection hidden="1"/>
    </xf>
    <xf numFmtId="0" fontId="7" fillId="2" borderId="16"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7" fillId="2" borderId="42" xfId="0" applyFont="1" applyFill="1" applyBorder="1" applyAlignment="1" applyProtection="1">
      <alignment horizontal="left" vertical="center" wrapText="1"/>
      <protection hidden="1"/>
    </xf>
    <xf numFmtId="0" fontId="4" fillId="2" borderId="8" xfId="0" applyFont="1" applyFill="1" applyBorder="1" applyAlignment="1" applyProtection="1">
      <alignment horizontal="left" vertical="center" wrapText="1"/>
      <protection hidden="1"/>
    </xf>
    <xf numFmtId="49" fontId="3" fillId="0" borderId="58" xfId="0" applyNumberFormat="1" applyFont="1" applyFill="1" applyBorder="1" applyAlignment="1" applyProtection="1">
      <alignment horizontal="left" vertical="center" wrapText="1"/>
      <protection hidden="1"/>
    </xf>
    <xf numFmtId="0" fontId="0" fillId="0" borderId="37" xfId="0" applyFill="1" applyBorder="1" applyProtection="1">
      <protection hidden="1"/>
    </xf>
    <xf numFmtId="0" fontId="0" fillId="0" borderId="38" xfId="0" applyFill="1" applyBorder="1" applyProtection="1">
      <protection hidden="1"/>
    </xf>
    <xf numFmtId="0" fontId="2" fillId="2" borderId="39" xfId="0" applyFont="1" applyFill="1" applyBorder="1" applyAlignment="1" applyProtection="1">
      <alignment horizontal="left" vertical="center" wrapText="1"/>
      <protection hidden="1"/>
    </xf>
    <xf numFmtId="0" fontId="0" fillId="2" borderId="59" xfId="0" applyFill="1" applyBorder="1" applyAlignment="1" applyProtection="1">
      <alignment horizontal="left" vertical="center" wrapText="1"/>
      <protection hidden="1"/>
    </xf>
    <xf numFmtId="0" fontId="4" fillId="2" borderId="50" xfId="0" applyFont="1" applyFill="1" applyBorder="1" applyAlignment="1" applyProtection="1">
      <alignment horizontal="left" vertical="center" wrapText="1"/>
      <protection hidden="1"/>
    </xf>
    <xf numFmtId="0" fontId="4" fillId="2" borderId="19" xfId="0" applyFont="1" applyFill="1" applyBorder="1" applyAlignment="1" applyProtection="1">
      <alignment horizontal="left" vertical="center" wrapText="1"/>
      <protection hidden="1"/>
    </xf>
    <xf numFmtId="0" fontId="0" fillId="0" borderId="19" xfId="0" applyBorder="1" applyAlignment="1" applyProtection="1">
      <alignment vertical="center" wrapText="1"/>
      <protection hidden="1"/>
    </xf>
    <xf numFmtId="0" fontId="0" fillId="0" borderId="1" xfId="0" applyBorder="1" applyAlignment="1" applyProtection="1">
      <alignment vertical="center" wrapText="1"/>
      <protection hidden="1"/>
    </xf>
    <xf numFmtId="0" fontId="11" fillId="2" borderId="0" xfId="0" applyFont="1" applyFill="1" applyBorder="1" applyAlignment="1" applyProtection="1">
      <alignment horizontal="left" vertical="center" wrapText="1"/>
      <protection hidden="1"/>
    </xf>
    <xf numFmtId="0" fontId="12" fillId="2" borderId="0" xfId="0" applyFont="1" applyFill="1" applyBorder="1" applyAlignment="1" applyProtection="1">
      <alignment vertical="center" wrapText="1"/>
      <protection hidden="1"/>
    </xf>
    <xf numFmtId="0" fontId="2" fillId="2" borderId="42" xfId="0" applyFont="1" applyFill="1" applyBorder="1" applyAlignment="1" applyProtection="1">
      <alignment horizontal="left" vertical="center" wrapText="1"/>
      <protection hidden="1"/>
    </xf>
    <xf numFmtId="0" fontId="2" fillId="2" borderId="9" xfId="0" applyFont="1" applyFill="1" applyBorder="1" applyAlignment="1" applyProtection="1">
      <alignment horizontal="left" vertical="center" wrapText="1"/>
      <protection hidden="1"/>
    </xf>
    <xf numFmtId="0" fontId="1" fillId="2" borderId="9" xfId="0" applyFont="1" applyFill="1" applyBorder="1" applyAlignment="1" applyProtection="1">
      <alignment horizontal="left" vertical="center" wrapText="1"/>
      <protection hidden="1"/>
    </xf>
    <xf numFmtId="0" fontId="4" fillId="2" borderId="7" xfId="0" applyFont="1" applyFill="1" applyBorder="1" applyAlignment="1" applyProtection="1">
      <alignment horizontal="left" vertical="center" wrapText="1"/>
      <protection hidden="1"/>
    </xf>
    <xf numFmtId="0" fontId="3" fillId="0" borderId="7" xfId="0" applyFont="1" applyFill="1" applyBorder="1" applyAlignment="1" applyProtection="1">
      <alignment horizontal="left" vertical="center" wrapText="1"/>
      <protection hidden="1"/>
    </xf>
    <xf numFmtId="0" fontId="3" fillId="0" borderId="50" xfId="0" applyFont="1" applyFill="1" applyBorder="1" applyAlignment="1" applyProtection="1">
      <alignment horizontal="left" vertical="center" wrapText="1"/>
      <protection hidden="1"/>
    </xf>
    <xf numFmtId="0" fontId="3" fillId="0" borderId="19" xfId="0" applyFont="1" applyFill="1" applyBorder="1" applyAlignment="1" applyProtection="1">
      <alignment horizontal="left" vertical="center" wrapText="1"/>
      <protection hidden="1"/>
    </xf>
    <xf numFmtId="0" fontId="0" fillId="0" borderId="19" xfId="0" applyFill="1" applyBorder="1" applyAlignment="1" applyProtection="1">
      <alignment horizontal="left" vertical="center" wrapText="1"/>
      <protection hidden="1"/>
    </xf>
    <xf numFmtId="0" fontId="0" fillId="0" borderId="51" xfId="0" applyFill="1" applyBorder="1" applyAlignment="1" applyProtection="1">
      <alignment horizontal="left" vertical="center" wrapText="1"/>
      <protection hidden="1"/>
    </xf>
    <xf numFmtId="0" fontId="3" fillId="0" borderId="52" xfId="0" applyFont="1" applyFill="1" applyBorder="1" applyAlignment="1" applyProtection="1">
      <alignment horizontal="left" vertical="center" wrapText="1"/>
      <protection hidden="1"/>
    </xf>
    <xf numFmtId="0" fontId="3" fillId="0" borderId="53" xfId="0" applyFont="1" applyFill="1" applyBorder="1" applyAlignment="1" applyProtection="1">
      <alignment horizontal="left" vertical="center" wrapText="1"/>
      <protection hidden="1"/>
    </xf>
    <xf numFmtId="0" fontId="0" fillId="0" borderId="53" xfId="0" applyFill="1" applyBorder="1" applyAlignment="1" applyProtection="1">
      <alignment horizontal="left" vertical="center" wrapText="1"/>
      <protection hidden="1"/>
    </xf>
    <xf numFmtId="0" fontId="0" fillId="0" borderId="54" xfId="0" applyFill="1" applyBorder="1" applyAlignment="1" applyProtection="1">
      <alignment horizontal="left" vertical="center" wrapText="1"/>
      <protection hidden="1"/>
    </xf>
    <xf numFmtId="0" fontId="1" fillId="0" borderId="7"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5" xfId="0" applyFont="1" applyFill="1" applyBorder="1" applyAlignment="1" applyProtection="1">
      <alignment horizontal="left" vertical="center" wrapText="1"/>
      <protection hidden="1"/>
    </xf>
    <xf numFmtId="0" fontId="4" fillId="0" borderId="3" xfId="0" applyFont="1" applyFill="1" applyBorder="1" applyAlignment="1" applyProtection="1">
      <alignment horizontal="left" vertical="center" wrapText="1"/>
      <protection hidden="1"/>
    </xf>
    <xf numFmtId="0" fontId="3" fillId="0" borderId="5" xfId="0" applyFont="1" applyFill="1" applyBorder="1" applyAlignment="1" applyProtection="1">
      <alignment horizontal="left" vertical="center" wrapText="1"/>
      <protection hidden="1"/>
    </xf>
    <xf numFmtId="0" fontId="1" fillId="0" borderId="5" xfId="0" applyFont="1" applyFill="1" applyBorder="1" applyAlignment="1" applyProtection="1">
      <alignment horizontal="left" vertical="center" wrapText="1"/>
      <protection hidden="1"/>
    </xf>
    <xf numFmtId="0" fontId="3" fillId="0" borderId="5"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53" xfId="0" applyFont="1" applyFill="1" applyBorder="1" applyAlignment="1" applyProtection="1">
      <alignment horizontal="left" vertical="center" wrapText="1"/>
      <protection locked="0"/>
    </xf>
    <xf numFmtId="0" fontId="0" fillId="0" borderId="5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protection locked="0"/>
    </xf>
    <xf numFmtId="0" fontId="0" fillId="0" borderId="19" xfId="0" applyBorder="1" applyAlignment="1">
      <alignment vertical="center" wrapText="1"/>
    </xf>
    <xf numFmtId="0" fontId="0" fillId="0" borderId="1" xfId="0" applyBorder="1" applyAlignment="1">
      <alignment vertical="center" wrapText="1"/>
    </xf>
    <xf numFmtId="49" fontId="3" fillId="0" borderId="57" xfId="0" applyNumberFormat="1" applyFont="1"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49" fontId="3" fillId="0" borderId="21" xfId="0" applyNumberFormat="1" applyFont="1"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49" fontId="3" fillId="0" borderId="58" xfId="0" applyNumberFormat="1" applyFont="1" applyFill="1" applyBorder="1" applyAlignment="1" applyProtection="1">
      <alignment horizontal="left" vertical="center" wrapText="1"/>
      <protection locked="0"/>
    </xf>
    <xf numFmtId="0" fontId="0" fillId="0" borderId="37" xfId="0" applyFill="1" applyBorder="1" applyProtection="1">
      <protection locked="0"/>
    </xf>
    <xf numFmtId="0" fontId="0" fillId="0" borderId="38" xfId="0" applyFill="1" applyBorder="1" applyProtection="1">
      <protection locked="0"/>
    </xf>
    <xf numFmtId="165" fontId="1" fillId="0" borderId="19" xfId="0" applyNumberFormat="1" applyFont="1" applyFill="1" applyBorder="1" applyAlignment="1" applyProtection="1">
      <alignment horizontal="left" vertical="center"/>
      <protection locked="0"/>
    </xf>
    <xf numFmtId="0" fontId="0" fillId="0" borderId="19" xfId="0" applyFill="1" applyBorder="1" applyAlignment="1" applyProtection="1">
      <alignment vertical="center"/>
      <protection locked="0"/>
    </xf>
    <xf numFmtId="0" fontId="3" fillId="0" borderId="50"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51" xfId="0"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hidden="1"/>
    </xf>
    <xf numFmtId="0" fontId="4" fillId="2" borderId="32" xfId="0" applyFont="1" applyFill="1" applyBorder="1" applyAlignment="1" applyProtection="1">
      <alignment horizontal="left" vertical="center" wrapText="1"/>
      <protection hidden="1"/>
    </xf>
    <xf numFmtId="0" fontId="4" fillId="2" borderId="58" xfId="0" applyFont="1" applyFill="1" applyBorder="1" applyAlignment="1" applyProtection="1">
      <alignment horizontal="left" vertical="center" wrapText="1"/>
      <protection hidden="1"/>
    </xf>
    <xf numFmtId="0" fontId="4" fillId="2" borderId="60" xfId="0" applyFont="1" applyFill="1" applyBorder="1" applyAlignment="1" applyProtection="1">
      <alignment horizontal="left" vertical="center" wrapText="1"/>
      <protection hidden="1"/>
    </xf>
    <xf numFmtId="0" fontId="3" fillId="0" borderId="58"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3" fillId="0" borderId="60"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hidden="1"/>
    </xf>
    <xf numFmtId="0" fontId="7" fillId="2" borderId="8" xfId="0" applyFont="1" applyFill="1" applyBorder="1" applyAlignment="1" applyProtection="1">
      <alignment horizontal="left" vertical="center" wrapText="1"/>
      <protection hidden="1"/>
    </xf>
    <xf numFmtId="0" fontId="4" fillId="2" borderId="57" xfId="0" applyFont="1" applyFill="1" applyBorder="1" applyAlignment="1" applyProtection="1">
      <alignment horizontal="left" vertical="center" wrapText="1"/>
      <protection hidden="1"/>
    </xf>
    <xf numFmtId="0" fontId="4" fillId="2" borderId="59" xfId="0" applyFont="1" applyFill="1" applyBorder="1" applyAlignment="1" applyProtection="1">
      <alignment horizontal="left" vertical="center" wrapText="1"/>
      <protection hidden="1"/>
    </xf>
    <xf numFmtId="0" fontId="7" fillId="2" borderId="9" xfId="0" applyFont="1" applyFill="1" applyBorder="1" applyAlignment="1" applyProtection="1">
      <alignment horizontal="left" vertical="center" wrapText="1"/>
      <protection hidden="1"/>
    </xf>
    <xf numFmtId="0" fontId="4" fillId="0" borderId="57"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59"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center" vertical="center" wrapText="1"/>
      <protection hidden="1"/>
    </xf>
    <xf numFmtId="0" fontId="7" fillId="2" borderId="64" xfId="0" applyFont="1" applyFill="1" applyBorder="1" applyAlignment="1" applyProtection="1">
      <alignment horizontal="left" vertical="center" wrapText="1"/>
      <protection hidden="1"/>
    </xf>
    <xf numFmtId="0" fontId="7" fillId="2" borderId="65" xfId="0" applyFont="1" applyFill="1" applyBorder="1" applyAlignment="1" applyProtection="1">
      <alignment horizontal="left" vertical="center" wrapText="1"/>
      <protection hidden="1"/>
    </xf>
    <xf numFmtId="0" fontId="7" fillId="2" borderId="50" xfId="0" applyFont="1" applyFill="1" applyBorder="1" applyAlignment="1" applyProtection="1">
      <alignment horizontal="left" vertical="center" wrapText="1"/>
      <protection hidden="1"/>
    </xf>
    <xf numFmtId="0" fontId="7" fillId="2" borderId="51" xfId="0" applyFont="1" applyFill="1" applyBorder="1" applyAlignment="1" applyProtection="1">
      <alignment horizontal="left" vertical="center" wrapText="1"/>
      <protection hidden="1"/>
    </xf>
    <xf numFmtId="0" fontId="7" fillId="2" borderId="56" xfId="0" applyFont="1" applyFill="1" applyBorder="1" applyAlignment="1" applyProtection="1">
      <alignment horizontal="left" vertical="center" wrapText="1"/>
      <protection hidden="1"/>
    </xf>
    <xf numFmtId="0" fontId="3" fillId="0" borderId="38" xfId="0" applyFont="1" applyFill="1" applyBorder="1" applyAlignment="1" applyProtection="1">
      <alignment horizontal="left" vertical="center" wrapText="1"/>
      <protection locked="0"/>
    </xf>
    <xf numFmtId="0" fontId="2" fillId="2" borderId="59" xfId="0" applyFont="1" applyFill="1" applyBorder="1" applyAlignment="1" applyProtection="1">
      <alignment horizontal="left" vertical="center" wrapText="1"/>
      <protection hidden="1"/>
    </xf>
    <xf numFmtId="0" fontId="4" fillId="2" borderId="51" xfId="0" applyFont="1" applyFill="1" applyBorder="1" applyAlignment="1" applyProtection="1">
      <alignment horizontal="left" vertical="center" wrapText="1"/>
      <protection hidden="1"/>
    </xf>
    <xf numFmtId="0" fontId="2" fillId="2" borderId="51" xfId="0" applyFont="1" applyFill="1" applyBorder="1" applyAlignment="1" applyProtection="1">
      <alignment horizontal="left" vertical="center" wrapText="1"/>
      <protection hidden="1"/>
    </xf>
    <xf numFmtId="0" fontId="2" fillId="2" borderId="55" xfId="0" applyFont="1" applyFill="1" applyBorder="1" applyAlignment="1" applyProtection="1">
      <alignment horizontal="left" vertical="center" wrapText="1"/>
      <protection hidden="1"/>
    </xf>
    <xf numFmtId="0" fontId="2" fillId="2" borderId="56" xfId="0" applyFont="1" applyFill="1" applyBorder="1" applyAlignment="1" applyProtection="1">
      <alignment horizontal="left" vertical="center" wrapText="1"/>
      <protection hidden="1"/>
    </xf>
    <xf numFmtId="0" fontId="3" fillId="0" borderId="57"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3" fillId="2" borderId="56" xfId="0" applyFont="1" applyFill="1" applyBorder="1" applyAlignment="1" applyProtection="1">
      <alignment horizontal="left" vertical="center" wrapText="1"/>
      <protection hidden="1"/>
    </xf>
    <xf numFmtId="0" fontId="6" fillId="2" borderId="19" xfId="0" applyFont="1" applyFill="1" applyBorder="1" applyAlignment="1" applyProtection="1">
      <alignment horizontal="left" vertical="center"/>
      <protection hidden="1"/>
    </xf>
    <xf numFmtId="0" fontId="3" fillId="2" borderId="57" xfId="0" applyFont="1" applyFill="1" applyBorder="1" applyAlignment="1" applyProtection="1">
      <alignment horizontal="left" vertical="center" wrapText="1"/>
      <protection hidden="1"/>
    </xf>
    <xf numFmtId="0" fontId="3" fillId="2" borderId="40" xfId="0" applyFont="1" applyFill="1" applyBorder="1" applyAlignment="1" applyProtection="1">
      <alignment horizontal="left" vertical="center" wrapText="1"/>
      <protection hidden="1"/>
    </xf>
    <xf numFmtId="0" fontId="3" fillId="2" borderId="41" xfId="0" applyFont="1" applyFill="1" applyBorder="1" applyAlignment="1" applyProtection="1">
      <alignment horizontal="left" vertical="center" wrapText="1"/>
      <protection hidden="1"/>
    </xf>
    <xf numFmtId="0" fontId="3" fillId="2" borderId="21" xfId="0" applyFont="1" applyFill="1" applyBorder="1" applyAlignment="1" applyProtection="1">
      <alignment horizontal="left" vertical="center" wrapText="1"/>
      <protection hidden="1"/>
    </xf>
    <xf numFmtId="0" fontId="3" fillId="2" borderId="34" xfId="0" applyFont="1" applyFill="1" applyBorder="1" applyAlignment="1" applyProtection="1">
      <alignment horizontal="left" vertical="center" wrapText="1"/>
      <protection hidden="1"/>
    </xf>
    <xf numFmtId="0" fontId="3" fillId="2" borderId="35" xfId="0" applyFont="1" applyFill="1" applyBorder="1" applyAlignment="1" applyProtection="1">
      <alignment horizontal="left" vertical="center" wrapText="1"/>
      <protection hidden="1"/>
    </xf>
    <xf numFmtId="0" fontId="7" fillId="2" borderId="11" xfId="0" applyFont="1" applyFill="1" applyBorder="1" applyAlignment="1" applyProtection="1">
      <alignment horizontal="left" vertical="center" wrapText="1"/>
      <protection hidden="1"/>
    </xf>
    <xf numFmtId="0" fontId="2" fillId="2" borderId="32" xfId="0" applyFont="1" applyFill="1" applyBorder="1" applyAlignment="1" applyProtection="1">
      <alignment horizontal="left" vertical="center" wrapText="1"/>
      <protection hidden="1"/>
    </xf>
    <xf numFmtId="0" fontId="2" fillId="2" borderId="60" xfId="0" applyFont="1" applyFill="1" applyBorder="1" applyAlignment="1" applyProtection="1">
      <alignment horizontal="left" vertical="center" wrapText="1"/>
      <protection hidden="1"/>
    </xf>
    <xf numFmtId="0" fontId="3" fillId="2" borderId="63" xfId="0" applyFont="1" applyFill="1" applyBorder="1" applyAlignment="1" applyProtection="1">
      <alignment horizontal="left" vertical="center" wrapText="1"/>
      <protection hidden="1"/>
    </xf>
    <xf numFmtId="0" fontId="2" fillId="2" borderId="51" xfId="0" applyFont="1" applyFill="1" applyBorder="1" applyAlignment="1" applyProtection="1">
      <alignment horizontal="left" vertical="top" wrapText="1"/>
      <protection hidden="1"/>
    </xf>
    <xf numFmtId="0" fontId="1" fillId="2" borderId="63" xfId="0" applyFont="1" applyFill="1" applyBorder="1" applyAlignment="1" applyProtection="1">
      <alignment horizontal="left" vertical="center" wrapText="1"/>
      <protection hidden="1"/>
    </xf>
    <xf numFmtId="0" fontId="1" fillId="2" borderId="56" xfId="0" applyFont="1" applyFill="1" applyBorder="1" applyAlignment="1" applyProtection="1">
      <alignment horizontal="left" vertical="center" wrapText="1"/>
      <protection hidden="1"/>
    </xf>
    <xf numFmtId="49" fontId="3" fillId="2" borderId="57" xfId="0" applyNumberFormat="1" applyFont="1" applyFill="1" applyBorder="1" applyAlignment="1" applyProtection="1">
      <alignment horizontal="left" vertical="center" wrapText="1"/>
      <protection hidden="1"/>
    </xf>
    <xf numFmtId="0" fontId="0" fillId="2" borderId="40" xfId="0" applyFill="1" applyBorder="1" applyAlignment="1" applyProtection="1">
      <alignment horizontal="left" vertical="center" wrapText="1"/>
      <protection hidden="1"/>
    </xf>
    <xf numFmtId="0" fontId="0" fillId="2" borderId="41" xfId="0" applyFill="1" applyBorder="1" applyAlignment="1" applyProtection="1">
      <alignment horizontal="left" vertical="center" wrapText="1"/>
      <protection hidden="1"/>
    </xf>
    <xf numFmtId="49" fontId="3" fillId="2" borderId="21" xfId="0" applyNumberFormat="1" applyFont="1" applyFill="1" applyBorder="1" applyAlignment="1" applyProtection="1">
      <alignment horizontal="left" vertical="center" wrapText="1"/>
      <protection hidden="1"/>
    </xf>
    <xf numFmtId="0" fontId="0" fillId="2" borderId="34" xfId="0" applyFill="1" applyBorder="1" applyAlignment="1" applyProtection="1">
      <alignment horizontal="left" vertical="center" wrapText="1"/>
      <protection hidden="1"/>
    </xf>
    <xf numFmtId="0" fontId="0" fillId="2" borderId="35" xfId="0"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wrapText="1"/>
      <protection hidden="1"/>
    </xf>
    <xf numFmtId="0" fontId="2" fillId="2" borderId="68" xfId="0" applyFont="1" applyFill="1" applyBorder="1" applyAlignment="1" applyProtection="1">
      <alignment horizontal="left" vertical="center" wrapText="1"/>
      <protection hidden="1"/>
    </xf>
    <xf numFmtId="0" fontId="0" fillId="2" borderId="6" xfId="0" applyFill="1" applyBorder="1" applyAlignment="1" applyProtection="1">
      <alignment horizontal="left" vertical="center" wrapText="1"/>
      <protection hidden="1"/>
    </xf>
    <xf numFmtId="0" fontId="2" fillId="2" borderId="67" xfId="0" applyFont="1" applyFill="1" applyBorder="1" applyAlignment="1" applyProtection="1">
      <alignment horizontal="left" vertical="center" wrapText="1"/>
      <protection hidden="1"/>
    </xf>
    <xf numFmtId="0" fontId="0" fillId="2" borderId="4" xfId="0" applyFill="1" applyBorder="1" applyAlignment="1" applyProtection="1">
      <alignment horizontal="left" vertical="center" wrapText="1"/>
      <protection hidden="1"/>
    </xf>
    <xf numFmtId="0" fontId="2" fillId="2" borderId="66" xfId="0" applyFont="1" applyFill="1" applyBorder="1" applyAlignment="1" applyProtection="1">
      <alignment horizontal="left" vertical="center" wrapText="1"/>
      <protection hidden="1"/>
    </xf>
    <xf numFmtId="0" fontId="0" fillId="2" borderId="7" xfId="0" applyFill="1" applyBorder="1" applyAlignment="1" applyProtection="1">
      <alignment horizontal="left" vertical="center" wrapText="1"/>
      <protection hidden="1"/>
    </xf>
    <xf numFmtId="0" fontId="7" fillId="2" borderId="0" xfId="0" applyFont="1" applyFill="1" applyBorder="1" applyAlignment="1" applyProtection="1">
      <alignment horizontal="left" wrapText="1"/>
      <protection hidden="1"/>
    </xf>
    <xf numFmtId="0" fontId="4" fillId="2" borderId="0" xfId="0" applyFont="1" applyFill="1" applyBorder="1" applyAlignment="1" applyProtection="1">
      <alignment wrapText="1"/>
      <protection hidden="1"/>
    </xf>
    <xf numFmtId="165" fontId="1" fillId="2" borderId="19" xfId="0" applyNumberFormat="1" applyFont="1" applyFill="1" applyBorder="1" applyAlignment="1" applyProtection="1">
      <alignment horizontal="left"/>
      <protection hidden="1"/>
    </xf>
    <xf numFmtId="0" fontId="0" fillId="2" borderId="19" xfId="0" applyFill="1" applyBorder="1" applyAlignment="1" applyProtection="1">
      <protection hidden="1"/>
    </xf>
    <xf numFmtId="0" fontId="1" fillId="0" borderId="0" xfId="0" applyFont="1" applyFill="1" applyBorder="1" applyAlignment="1" applyProtection="1">
      <alignment horizontal="center"/>
      <protection locked="0"/>
    </xf>
    <xf numFmtId="0" fontId="0" fillId="0" borderId="0" xfId="0" applyFill="1" applyAlignment="1" applyProtection="1">
      <protection locked="0"/>
    </xf>
    <xf numFmtId="0" fontId="1" fillId="0" borderId="0" xfId="0" applyFont="1" applyFill="1" applyBorder="1" applyAlignment="1" applyProtection="1">
      <alignment horizontal="left"/>
      <protection locked="0"/>
    </xf>
    <xf numFmtId="0" fontId="6" fillId="2" borderId="19" xfId="0" applyFont="1" applyFill="1" applyBorder="1" applyAlignment="1" applyProtection="1">
      <alignment horizontal="left"/>
      <protection hidden="1"/>
    </xf>
    <xf numFmtId="0" fontId="3" fillId="2" borderId="66" xfId="0" applyFont="1" applyFill="1" applyBorder="1" applyAlignment="1" applyProtection="1">
      <alignment horizontal="left" vertical="center" wrapText="1"/>
      <protection hidden="1"/>
    </xf>
    <xf numFmtId="0" fontId="3" fillId="2" borderId="60" xfId="0" applyFont="1" applyFill="1" applyBorder="1" applyAlignment="1" applyProtection="1">
      <alignment horizontal="left" vertical="center" wrapText="1"/>
      <protection hidden="1"/>
    </xf>
    <xf numFmtId="0" fontId="0" fillId="2" borderId="7" xfId="0" applyFill="1" applyBorder="1" applyAlignment="1" applyProtection="1">
      <alignment vertical="center" wrapText="1"/>
      <protection hidden="1"/>
    </xf>
    <xf numFmtId="0" fontId="0" fillId="4" borderId="9" xfId="0" applyFill="1" applyBorder="1" applyAlignment="1" applyProtection="1">
      <alignment horizontal="center" vertical="center" wrapText="1"/>
      <protection hidden="1"/>
    </xf>
    <xf numFmtId="0" fontId="0" fillId="4" borderId="11" xfId="0" applyFill="1" applyBorder="1" applyAlignment="1" applyProtection="1">
      <alignment horizontal="center" vertical="center" wrapText="1"/>
      <protection hidden="1"/>
    </xf>
    <xf numFmtId="0" fontId="2" fillId="2" borderId="6" xfId="0" applyFont="1" applyFill="1" applyBorder="1" applyAlignment="1" applyProtection="1">
      <alignment horizontal="left" vertical="center" wrapText="1"/>
      <protection hidden="1"/>
    </xf>
    <xf numFmtId="0" fontId="2" fillId="2" borderId="20" xfId="0" applyFont="1" applyFill="1" applyBorder="1" applyAlignment="1" applyProtection="1">
      <alignment horizontal="left" vertical="center" wrapText="1"/>
      <protection hidden="1"/>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left" vertical="center" wrapText="1"/>
      <protection hidden="1"/>
    </xf>
    <xf numFmtId="0" fontId="3" fillId="2" borderId="69" xfId="0" applyFont="1" applyFill="1" applyBorder="1" applyAlignment="1" applyProtection="1">
      <alignment horizontal="left" vertical="center" wrapText="1"/>
      <protection hidden="1"/>
    </xf>
    <xf numFmtId="0" fontId="3" fillId="2" borderId="70" xfId="0" applyFont="1" applyFill="1" applyBorder="1" applyAlignment="1" applyProtection="1">
      <alignment horizontal="left" vertical="center" wrapText="1"/>
      <protection hidden="1"/>
    </xf>
    <xf numFmtId="0" fontId="3" fillId="2" borderId="54" xfId="0" applyFont="1" applyFill="1" applyBorder="1" applyAlignment="1" applyProtection="1">
      <alignment horizontal="left" vertical="center" wrapText="1"/>
      <protection hidden="1"/>
    </xf>
    <xf numFmtId="0" fontId="0" fillId="2" borderId="5" xfId="0" applyFill="1" applyBorder="1" applyAlignment="1" applyProtection="1">
      <alignment vertical="center" wrapText="1"/>
      <protection hidden="1"/>
    </xf>
    <xf numFmtId="0" fontId="3" fillId="2" borderId="71" xfId="0" applyFont="1" applyFill="1" applyBorder="1" applyAlignment="1" applyProtection="1">
      <alignment horizontal="left" vertical="center" wrapText="1"/>
      <protection hidden="1"/>
    </xf>
    <xf numFmtId="0" fontId="0" fillId="2" borderId="72" xfId="0" applyFill="1" applyBorder="1" applyAlignment="1" applyProtection="1">
      <alignment vertical="center" wrapText="1"/>
      <protection hidden="1"/>
    </xf>
    <xf numFmtId="0" fontId="0" fillId="2" borderId="72" xfId="0" applyFill="1" applyBorder="1" applyAlignment="1" applyProtection="1">
      <alignment horizontal="center" vertical="center" wrapText="1"/>
      <protection hidden="1"/>
    </xf>
    <xf numFmtId="0" fontId="3" fillId="2" borderId="52" xfId="0" applyFont="1" applyFill="1" applyBorder="1" applyAlignment="1" applyProtection="1">
      <alignment horizontal="left" vertical="center" wrapText="1"/>
      <protection hidden="1"/>
    </xf>
    <xf numFmtId="0" fontId="0" fillId="2" borderId="54" xfId="0" applyFill="1" applyBorder="1" applyProtection="1">
      <protection hidden="1"/>
    </xf>
    <xf numFmtId="0" fontId="3" fillId="2" borderId="64" xfId="0" applyFont="1" applyFill="1" applyBorder="1" applyAlignment="1" applyProtection="1">
      <alignment horizontal="left" vertical="center" wrapText="1"/>
      <protection hidden="1"/>
    </xf>
    <xf numFmtId="0" fontId="0" fillId="2" borderId="56" xfId="0" applyFill="1" applyBorder="1" applyProtection="1">
      <protection hidden="1"/>
    </xf>
    <xf numFmtId="0" fontId="2" fillId="2" borderId="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0" fontId="3" fillId="2" borderId="67" xfId="0" applyFont="1" applyFill="1" applyBorder="1" applyAlignment="1" applyProtection="1">
      <alignment horizontal="left" vertical="center" wrapText="1"/>
      <protection hidden="1"/>
    </xf>
    <xf numFmtId="0" fontId="3" fillId="2" borderId="32" xfId="0" applyFont="1" applyFill="1" applyBorder="1" applyAlignment="1" applyProtection="1">
      <alignment horizontal="left" vertical="center" wrapText="1"/>
      <protection hidden="1"/>
    </xf>
    <xf numFmtId="0" fontId="0" fillId="2" borderId="4" xfId="0" applyFill="1" applyBorder="1" applyAlignment="1" applyProtection="1">
      <alignment vertical="center" wrapText="1"/>
      <protection hidden="1"/>
    </xf>
    <xf numFmtId="0" fontId="3" fillId="2" borderId="5" xfId="0" applyFont="1" applyFill="1" applyBorder="1" applyAlignment="1" applyProtection="1">
      <alignment horizontal="left" vertical="center" wrapText="1"/>
      <protection hidden="1"/>
    </xf>
    <xf numFmtId="0" fontId="0" fillId="2" borderId="72" xfId="0" applyFill="1" applyBorder="1" applyAlignment="1" applyProtection="1">
      <alignment horizontal="left" vertical="center" wrapText="1"/>
      <protection hidden="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3" fillId="2" borderId="58" xfId="0" applyFont="1" applyFill="1" applyBorder="1" applyAlignment="1" applyProtection="1">
      <alignment horizontal="left" vertical="center" wrapText="1"/>
      <protection hidden="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3" fillId="2" borderId="68" xfId="0" applyFont="1" applyFill="1" applyBorder="1" applyAlignment="1" applyProtection="1">
      <alignment horizontal="left" vertical="center" wrapText="1"/>
      <protection hidden="1"/>
    </xf>
    <xf numFmtId="0" fontId="3" fillId="2" borderId="59" xfId="0" applyFont="1" applyFill="1" applyBorder="1" applyAlignment="1" applyProtection="1">
      <alignment horizontal="left" vertical="center" wrapText="1"/>
      <protection hidden="1"/>
    </xf>
    <xf numFmtId="0" fontId="0" fillId="2" borderId="6" xfId="0" applyFill="1" applyBorder="1" applyAlignment="1" applyProtection="1">
      <alignment vertical="center" wrapText="1"/>
      <protection hidden="1"/>
    </xf>
    <xf numFmtId="0" fontId="3" fillId="2" borderId="4" xfId="0" applyFont="1" applyFill="1" applyBorder="1" applyAlignment="1" applyProtection="1">
      <alignment horizontal="left" vertical="center" wrapText="1"/>
      <protection hidden="1"/>
    </xf>
    <xf numFmtId="0" fontId="3" fillId="2" borderId="7" xfId="0" applyFont="1" applyFill="1" applyBorder="1" applyAlignment="1" applyProtection="1">
      <alignment horizontal="left" vertical="center" wrapText="1"/>
      <protection hidden="1"/>
    </xf>
    <xf numFmtId="0" fontId="3" fillId="2" borderId="6" xfId="0" applyFont="1" applyFill="1" applyBorder="1" applyAlignment="1" applyProtection="1">
      <alignment horizontal="left" vertical="center" wrapText="1"/>
      <protection hidden="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381000</xdr:colOff>
          <xdr:row>5</xdr:row>
          <xdr:rowOff>241300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203200</xdr:colOff>
      <xdr:row>0</xdr:row>
      <xdr:rowOff>342900</xdr:rowOff>
    </xdr:from>
    <xdr:to>
      <xdr:col>9</xdr:col>
      <xdr:colOff>571500</xdr:colOff>
      <xdr:row>4</xdr:row>
      <xdr:rowOff>25400</xdr:rowOff>
    </xdr:to>
    <xdr:sp macro="" textlink="">
      <xdr:nvSpPr>
        <xdr:cNvPr id="32775" name="WordArt 7">
          <a:extLst>
            <a:ext uri="{FF2B5EF4-FFF2-40B4-BE49-F238E27FC236}">
              <a16:creationId xmlns:a16="http://schemas.microsoft.com/office/drawing/2014/main" id="{00000000-0008-0000-0100-000007800000}"/>
            </a:ext>
          </a:extLst>
        </xdr:cNvPr>
        <xdr:cNvSpPr>
          <a:spLocks noChangeArrowheads="1" noChangeShapeType="1" noTextEdit="1"/>
        </xdr:cNvSpPr>
      </xdr:nvSpPr>
      <xdr:spPr bwMode="auto">
        <a:xfrm>
          <a:off x="5638800" y="342900"/>
          <a:ext cx="1219200" cy="60960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de-DE" sz="3600" kern="10" spc="0">
              <a:ln w="9525">
                <a:solidFill>
                  <a:srgbClr val="000000"/>
                </a:solidFill>
                <a:round/>
                <a:headEnd/>
                <a:tailEnd/>
              </a:ln>
              <a:solidFill>
                <a:srgbClr xmlns:mc="http://schemas.openxmlformats.org/markup-compatibility/2006" xmlns:a14="http://schemas.microsoft.com/office/drawing/2010/main" val="900000" mc:Ignorable="a14" a14:legacySpreadsheetColorIndex="16"/>
              </a:solidFill>
              <a:effectLst/>
              <a:latin typeface="Arial Black" panose="020B0604020202020204" pitchFamily="34" charset="0"/>
              <a:cs typeface="Arial Black" panose="020B0604020202020204" pitchFamily="34" charset="0"/>
            </a:rPr>
            <a:t>Muster</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381000</xdr:colOff>
          <xdr:row>5</xdr:row>
          <xdr:rowOff>228600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A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393700</xdr:colOff>
          <xdr:row>6</xdr:row>
          <xdr:rowOff>25400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B00-000001E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xdr:row>
          <xdr:rowOff>203200</xdr:rowOff>
        </xdr:from>
        <xdr:to>
          <xdr:col>2</xdr:col>
          <xdr:colOff>393700</xdr:colOff>
          <xdr:row>6</xdr:row>
          <xdr:rowOff>203200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B00-000002E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xdr:row>
          <xdr:rowOff>25400</xdr:rowOff>
        </xdr:from>
        <xdr:to>
          <xdr:col>4</xdr:col>
          <xdr:colOff>393700</xdr:colOff>
          <xdr:row>6</xdr:row>
          <xdr:rowOff>25400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B00-000003E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xdr:row>
          <xdr:rowOff>203200</xdr:rowOff>
        </xdr:from>
        <xdr:to>
          <xdr:col>4</xdr:col>
          <xdr:colOff>393700</xdr:colOff>
          <xdr:row>6</xdr:row>
          <xdr:rowOff>203200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B00-000004E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xdr:row>
          <xdr:rowOff>25400</xdr:rowOff>
        </xdr:from>
        <xdr:to>
          <xdr:col>7</xdr:col>
          <xdr:colOff>393700</xdr:colOff>
          <xdr:row>6</xdr:row>
          <xdr:rowOff>25400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B00-000005E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381000</xdr:colOff>
          <xdr:row>5</xdr:row>
          <xdr:rowOff>228600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393700</xdr:colOff>
          <xdr:row>6</xdr:row>
          <xdr:rowOff>25400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0300-000001F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xdr:row>
          <xdr:rowOff>203200</xdr:rowOff>
        </xdr:from>
        <xdr:to>
          <xdr:col>2</xdr:col>
          <xdr:colOff>393700</xdr:colOff>
          <xdr:row>6</xdr:row>
          <xdr:rowOff>203200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0300-000002F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xdr:row>
          <xdr:rowOff>25400</xdr:rowOff>
        </xdr:from>
        <xdr:to>
          <xdr:col>4</xdr:col>
          <xdr:colOff>393700</xdr:colOff>
          <xdr:row>6</xdr:row>
          <xdr:rowOff>25400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0300-000003F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xdr:row>
          <xdr:rowOff>203200</xdr:rowOff>
        </xdr:from>
        <xdr:to>
          <xdr:col>4</xdr:col>
          <xdr:colOff>393700</xdr:colOff>
          <xdr:row>6</xdr:row>
          <xdr:rowOff>203200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300-000004F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xdr:row>
          <xdr:rowOff>25400</xdr:rowOff>
        </xdr:from>
        <xdr:to>
          <xdr:col>7</xdr:col>
          <xdr:colOff>393700</xdr:colOff>
          <xdr:row>6</xdr:row>
          <xdr:rowOff>25400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0300-000005F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381000</xdr:colOff>
          <xdr:row>5</xdr:row>
          <xdr:rowOff>228600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393700</xdr:colOff>
          <xdr:row>6</xdr:row>
          <xdr:rowOff>25400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0500-000001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xdr:row>
          <xdr:rowOff>203200</xdr:rowOff>
        </xdr:from>
        <xdr:to>
          <xdr:col>2</xdr:col>
          <xdr:colOff>393700</xdr:colOff>
          <xdr:row>6</xdr:row>
          <xdr:rowOff>203200</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0500-000002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xdr:row>
          <xdr:rowOff>25400</xdr:rowOff>
        </xdr:from>
        <xdr:to>
          <xdr:col>4</xdr:col>
          <xdr:colOff>393700</xdr:colOff>
          <xdr:row>6</xdr:row>
          <xdr:rowOff>25400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0500-000003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xdr:row>
          <xdr:rowOff>203200</xdr:rowOff>
        </xdr:from>
        <xdr:to>
          <xdr:col>4</xdr:col>
          <xdr:colOff>393700</xdr:colOff>
          <xdr:row>6</xdr:row>
          <xdr:rowOff>203200</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0500-000004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xdr:row>
          <xdr:rowOff>25400</xdr:rowOff>
        </xdr:from>
        <xdr:to>
          <xdr:col>7</xdr:col>
          <xdr:colOff>393700</xdr:colOff>
          <xdr:row>6</xdr:row>
          <xdr:rowOff>25400</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0500-000005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381000</xdr:colOff>
          <xdr:row>5</xdr:row>
          <xdr:rowOff>228600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600-000001D00000}"/>
                </a:ext>
              </a:extLst>
            </xdr:cNvPr>
            <xdr:cNvSpPr/>
          </xdr:nvSpPr>
          <xdr:spPr bwMode="auto">
            <a:xfrm>
              <a:off x="0" y="0"/>
              <a:ext cx="0" cy="0"/>
            </a:xfrm>
            <a:prstGeom prst="rect">
              <a:avLst/>
            </a:prstGeom>
            <a:solidFill>
              <a:srgbClr val="FFFFCC" mc:Ignorable="a14" a14:legacySpreadsheetColorIndex="26"/>
            </a:solidFill>
            <a:ln w="0">
              <a:solidFill>
                <a:srgbClr val="FFFFCC" mc:Ignorable="a14" a14:legacySpreadsheetColorIndex="26"/>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393700</xdr:colOff>
          <xdr:row>6</xdr:row>
          <xdr:rowOff>25400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700-000001D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xdr:row>
          <xdr:rowOff>203200</xdr:rowOff>
        </xdr:from>
        <xdr:to>
          <xdr:col>2</xdr:col>
          <xdr:colOff>393700</xdr:colOff>
          <xdr:row>6</xdr:row>
          <xdr:rowOff>203200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700-000002D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xdr:row>
          <xdr:rowOff>25400</xdr:rowOff>
        </xdr:from>
        <xdr:to>
          <xdr:col>4</xdr:col>
          <xdr:colOff>393700</xdr:colOff>
          <xdr:row>6</xdr:row>
          <xdr:rowOff>25400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700-000003D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xdr:row>
          <xdr:rowOff>203200</xdr:rowOff>
        </xdr:from>
        <xdr:to>
          <xdr:col>4</xdr:col>
          <xdr:colOff>393700</xdr:colOff>
          <xdr:row>6</xdr:row>
          <xdr:rowOff>203200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700-000004D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xdr:row>
          <xdr:rowOff>25400</xdr:rowOff>
        </xdr:from>
        <xdr:to>
          <xdr:col>7</xdr:col>
          <xdr:colOff>393700</xdr:colOff>
          <xdr:row>6</xdr:row>
          <xdr:rowOff>25400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700-000005D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381000</xdr:colOff>
          <xdr:row>5</xdr:row>
          <xdr:rowOff>228600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800-000001D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50800</xdr:colOff>
          <xdr:row>5</xdr:row>
          <xdr:rowOff>25400</xdr:rowOff>
        </xdr:from>
        <xdr:to>
          <xdr:col>2</xdr:col>
          <xdr:colOff>393700</xdr:colOff>
          <xdr:row>6</xdr:row>
          <xdr:rowOff>25400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900-000001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5</xdr:row>
          <xdr:rowOff>203200</xdr:rowOff>
        </xdr:from>
        <xdr:to>
          <xdr:col>2</xdr:col>
          <xdr:colOff>393700</xdr:colOff>
          <xdr:row>6</xdr:row>
          <xdr:rowOff>203200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900-000002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xdr:row>
          <xdr:rowOff>25400</xdr:rowOff>
        </xdr:from>
        <xdr:to>
          <xdr:col>4</xdr:col>
          <xdr:colOff>393700</xdr:colOff>
          <xdr:row>6</xdr:row>
          <xdr:rowOff>25400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900-000003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xdr:row>
          <xdr:rowOff>203200</xdr:rowOff>
        </xdr:from>
        <xdr:to>
          <xdr:col>4</xdr:col>
          <xdr:colOff>393700</xdr:colOff>
          <xdr:row>6</xdr:row>
          <xdr:rowOff>203200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900-000004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5</xdr:row>
          <xdr:rowOff>25400</xdr:rowOff>
        </xdr:from>
        <xdr:to>
          <xdr:col>7</xdr:col>
          <xdr:colOff>393700</xdr:colOff>
          <xdr:row>6</xdr:row>
          <xdr:rowOff>25400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900-000005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trlProp" Target="../ctrlProps/ctrlProp21.xml"/><Relationship Id="rId7" Type="http://schemas.openxmlformats.org/officeDocument/2006/relationships/ctrlProp" Target="../ctrlProps/ctrlProp25.xml"/><Relationship Id="rId2" Type="http://schemas.openxmlformats.org/officeDocument/2006/relationships/vmlDrawing" Target="../drawings/vmlDrawing9.vml"/><Relationship Id="rId1" Type="http://schemas.openxmlformats.org/officeDocument/2006/relationships/drawing" Target="../drawings/drawing9.xml"/><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26.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27.xml"/><Relationship Id="rId7" Type="http://schemas.openxmlformats.org/officeDocument/2006/relationships/ctrlProp" Target="../ctrlProps/ctrlProp31.xml"/><Relationship Id="rId2" Type="http://schemas.openxmlformats.org/officeDocument/2006/relationships/vmlDrawing" Target="../drawings/vmlDrawing11.vml"/><Relationship Id="rId1" Type="http://schemas.openxmlformats.org/officeDocument/2006/relationships/drawing" Target="../drawings/drawing11.xml"/><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7"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9.xml"/><Relationship Id="rId7" Type="http://schemas.openxmlformats.org/officeDocument/2006/relationships/ctrlProp" Target="../ctrlProps/ctrlProp13.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14.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5.xml"/><Relationship Id="rId7" Type="http://schemas.openxmlformats.org/officeDocument/2006/relationships/ctrlProp" Target="../ctrlProps/ctrlProp19.xml"/><Relationship Id="rId2" Type="http://schemas.openxmlformats.org/officeDocument/2006/relationships/vmlDrawing" Target="../drawings/vmlDrawing7.vml"/><Relationship Id="rId1" Type="http://schemas.openxmlformats.org/officeDocument/2006/relationships/drawing" Target="../drawings/drawing7.xml"/><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20.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42"/>
  <sheetViews>
    <sheetView showGridLines="0" tabSelected="1" zoomScale="125" zoomScaleNormal="125" workbookViewId="0">
      <selection sqref="A1:H1"/>
    </sheetView>
  </sheetViews>
  <sheetFormatPr baseColWidth="10" defaultColWidth="11.5" defaultRowHeight="13" x14ac:dyDescent="0.15"/>
  <cols>
    <col min="1" max="1" width="11.5" style="10" customWidth="1"/>
    <col min="2" max="2" width="8.83203125" style="10" customWidth="1"/>
    <col min="3" max="7" width="11.5" style="10" customWidth="1"/>
    <col min="8" max="8" width="13.5" style="10" customWidth="1"/>
    <col min="9" max="16384" width="11.5" style="10"/>
  </cols>
  <sheetData>
    <row r="1" spans="1:11" s="4" customFormat="1" ht="30" customHeight="1" x14ac:dyDescent="0.15">
      <c r="A1" s="122" t="s">
        <v>76</v>
      </c>
      <c r="B1" s="123"/>
      <c r="C1" s="123"/>
      <c r="D1" s="123"/>
      <c r="E1" s="123"/>
      <c r="F1" s="123"/>
      <c r="G1" s="123"/>
      <c r="H1" s="124"/>
    </row>
    <row r="2" spans="1:11" s="5" customFormat="1" ht="28" customHeight="1" x14ac:dyDescent="0.15">
      <c r="A2" s="125" t="s">
        <v>141</v>
      </c>
      <c r="B2" s="126"/>
      <c r="C2" s="126"/>
      <c r="D2" s="126"/>
      <c r="E2" s="126"/>
      <c r="F2" s="126"/>
      <c r="G2" s="126"/>
      <c r="H2" s="127"/>
    </row>
    <row r="3" spans="1:11" s="5" customFormat="1" ht="14" customHeight="1" x14ac:dyDescent="0.15">
      <c r="A3" s="116" t="s">
        <v>77</v>
      </c>
      <c r="B3" s="117"/>
      <c r="C3" s="117"/>
      <c r="D3" s="117"/>
      <c r="E3" s="117"/>
      <c r="F3" s="117"/>
      <c r="G3" s="117"/>
      <c r="H3" s="118"/>
    </row>
    <row r="4" spans="1:11" s="5" customFormat="1" ht="26" customHeight="1" x14ac:dyDescent="0.15">
      <c r="A4" s="125" t="s">
        <v>140</v>
      </c>
      <c r="B4" s="126"/>
      <c r="C4" s="126"/>
      <c r="D4" s="126"/>
      <c r="E4" s="126"/>
      <c r="F4" s="126"/>
      <c r="G4" s="126"/>
      <c r="H4" s="127"/>
      <c r="K4" s="5" t="s">
        <v>144</v>
      </c>
    </row>
    <row r="5" spans="1:11" s="5" customFormat="1" ht="39" customHeight="1" x14ac:dyDescent="0.15">
      <c r="A5" s="116" t="s">
        <v>6</v>
      </c>
      <c r="B5" s="117"/>
      <c r="C5" s="117"/>
      <c r="D5" s="117"/>
      <c r="E5" s="117"/>
      <c r="F5" s="117"/>
      <c r="G5" s="117"/>
      <c r="H5" s="118"/>
    </row>
    <row r="6" spans="1:11" s="5" customFormat="1" ht="65" customHeight="1" x14ac:dyDescent="0.15">
      <c r="A6" s="116" t="s">
        <v>147</v>
      </c>
      <c r="B6" s="117"/>
      <c r="C6" s="117"/>
      <c r="D6" s="117"/>
      <c r="E6" s="117"/>
      <c r="F6" s="117"/>
      <c r="G6" s="117"/>
      <c r="H6" s="118"/>
    </row>
    <row r="7" spans="1:11" s="5" customFormat="1" ht="15" customHeight="1" thickBot="1" x14ac:dyDescent="0.2">
      <c r="A7" s="119" t="s">
        <v>142</v>
      </c>
      <c r="B7" s="120"/>
      <c r="C7" s="120"/>
      <c r="D7" s="120"/>
      <c r="E7" s="120"/>
      <c r="F7" s="120"/>
      <c r="G7" s="120"/>
      <c r="H7" s="121"/>
    </row>
    <row r="8" spans="1:11" s="5" customFormat="1" ht="10" customHeight="1" thickBot="1" x14ac:dyDescent="0.2"/>
    <row r="9" spans="1:11" s="79" customFormat="1" ht="26" customHeight="1" thickBot="1" x14ac:dyDescent="0.2">
      <c r="A9" s="128" t="s">
        <v>85</v>
      </c>
      <c r="B9" s="129"/>
      <c r="C9" s="129"/>
      <c r="D9" s="129"/>
      <c r="E9" s="129"/>
      <c r="F9" s="129"/>
      <c r="G9" s="129"/>
      <c r="H9" s="130"/>
    </row>
    <row r="10" spans="1:11" s="79" customFormat="1" ht="40" customHeight="1" x14ac:dyDescent="0.15">
      <c r="A10" s="91"/>
      <c r="B10" s="91"/>
      <c r="C10" s="91"/>
      <c r="D10" s="91"/>
      <c r="E10" s="91"/>
      <c r="F10" s="91"/>
      <c r="G10" s="91"/>
      <c r="H10" s="91"/>
    </row>
    <row r="11" spans="1:11" s="79" customFormat="1" ht="39" customHeight="1" x14ac:dyDescent="0.15">
      <c r="A11" s="92" t="s">
        <v>3</v>
      </c>
      <c r="B11" s="92"/>
      <c r="C11" s="101" t="s">
        <v>12</v>
      </c>
      <c r="D11" s="102"/>
      <c r="E11" s="102"/>
      <c r="F11" s="102"/>
      <c r="G11" s="102"/>
      <c r="H11" s="102"/>
    </row>
    <row r="12" spans="1:11" s="79" customFormat="1" ht="40" customHeight="1" x14ac:dyDescent="0.15">
      <c r="A12" s="92" t="s">
        <v>63</v>
      </c>
      <c r="B12" s="92"/>
      <c r="C12" s="93" t="s">
        <v>73</v>
      </c>
      <c r="D12" s="93"/>
      <c r="E12" s="93"/>
      <c r="F12" s="93"/>
      <c r="G12" s="93"/>
      <c r="H12" s="93"/>
    </row>
    <row r="13" spans="1:11" s="79" customFormat="1" ht="13" customHeight="1" x14ac:dyDescent="0.15">
      <c r="A13" s="92" t="s">
        <v>64</v>
      </c>
      <c r="B13" s="92"/>
      <c r="C13" s="93" t="s">
        <v>4</v>
      </c>
      <c r="D13" s="93"/>
      <c r="E13" s="93"/>
      <c r="F13" s="93"/>
      <c r="G13" s="93"/>
      <c r="H13" s="93"/>
    </row>
    <row r="14" spans="1:11" s="79" customFormat="1" ht="64" customHeight="1" x14ac:dyDescent="0.15">
      <c r="A14" s="92" t="s">
        <v>65</v>
      </c>
      <c r="B14" s="92"/>
      <c r="C14" s="93" t="s">
        <v>137</v>
      </c>
      <c r="D14" s="93"/>
      <c r="E14" s="93"/>
      <c r="F14" s="93"/>
      <c r="G14" s="93"/>
      <c r="H14" s="93"/>
    </row>
    <row r="15" spans="1:11" s="79" customFormat="1" ht="13" customHeight="1" x14ac:dyDescent="0.15">
      <c r="A15" s="92" t="s">
        <v>11</v>
      </c>
      <c r="B15" s="92"/>
      <c r="C15" s="93" t="s">
        <v>153</v>
      </c>
      <c r="D15" s="93"/>
      <c r="E15" s="93"/>
      <c r="F15" s="93"/>
      <c r="G15" s="93"/>
      <c r="H15" s="93"/>
    </row>
    <row r="16" spans="1:11" s="79" customFormat="1" ht="25" customHeight="1" x14ac:dyDescent="0.15">
      <c r="A16" s="82"/>
      <c r="B16" s="82"/>
      <c r="C16" s="82"/>
      <c r="D16" s="82"/>
      <c r="E16" s="82"/>
      <c r="F16" s="82"/>
      <c r="G16" s="82"/>
      <c r="H16" s="82"/>
    </row>
    <row r="17" spans="1:8" s="81" customFormat="1" ht="27" customHeight="1" x14ac:dyDescent="0.15">
      <c r="A17" s="107" t="s">
        <v>83</v>
      </c>
      <c r="B17" s="108"/>
      <c r="C17" s="107" t="s">
        <v>130</v>
      </c>
      <c r="D17" s="111"/>
      <c r="E17" s="111"/>
      <c r="F17" s="112"/>
      <c r="G17" s="83" t="s">
        <v>86</v>
      </c>
      <c r="H17" s="84" t="s">
        <v>87</v>
      </c>
    </row>
    <row r="18" spans="1:8" s="81" customFormat="1" ht="37" customHeight="1" x14ac:dyDescent="0.15">
      <c r="A18" s="109" t="s">
        <v>38</v>
      </c>
      <c r="B18" s="110"/>
      <c r="C18" s="113" t="s">
        <v>35</v>
      </c>
      <c r="D18" s="114"/>
      <c r="E18" s="114"/>
      <c r="F18" s="115"/>
      <c r="G18" s="85">
        <v>1</v>
      </c>
      <c r="H18" s="86">
        <v>5</v>
      </c>
    </row>
    <row r="19" spans="1:8" s="81" customFormat="1" ht="28" customHeight="1" x14ac:dyDescent="0.15">
      <c r="A19" s="94" t="s">
        <v>116</v>
      </c>
      <c r="B19" s="95"/>
      <c r="C19" s="94" t="s">
        <v>49</v>
      </c>
      <c r="D19" s="106"/>
      <c r="E19" s="106"/>
      <c r="F19" s="95"/>
      <c r="G19" s="103" t="s">
        <v>131</v>
      </c>
      <c r="H19" s="87">
        <v>1</v>
      </c>
    </row>
    <row r="20" spans="1:8" s="81" customFormat="1" ht="39" customHeight="1" x14ac:dyDescent="0.15">
      <c r="A20" s="94" t="s">
        <v>118</v>
      </c>
      <c r="B20" s="95"/>
      <c r="C20" s="94" t="s">
        <v>50</v>
      </c>
      <c r="D20" s="106"/>
      <c r="E20" s="106"/>
      <c r="F20" s="95"/>
      <c r="G20" s="104"/>
      <c r="H20" s="88">
        <v>1</v>
      </c>
    </row>
    <row r="21" spans="1:8" s="81" customFormat="1" ht="40" customHeight="1" x14ac:dyDescent="0.15">
      <c r="A21" s="94" t="s">
        <v>120</v>
      </c>
      <c r="B21" s="95"/>
      <c r="C21" s="94" t="s">
        <v>34</v>
      </c>
      <c r="D21" s="106"/>
      <c r="E21" s="106"/>
      <c r="F21" s="95"/>
      <c r="G21" s="104"/>
      <c r="H21" s="88">
        <v>1</v>
      </c>
    </row>
    <row r="22" spans="1:8" s="81" customFormat="1" ht="28" customHeight="1" x14ac:dyDescent="0.15">
      <c r="A22" s="94" t="s">
        <v>128</v>
      </c>
      <c r="B22" s="95"/>
      <c r="C22" s="94" t="s">
        <v>51</v>
      </c>
      <c r="D22" s="106"/>
      <c r="E22" s="106"/>
      <c r="F22" s="95"/>
      <c r="G22" s="104"/>
      <c r="H22" s="88">
        <v>1</v>
      </c>
    </row>
    <row r="23" spans="1:8" s="81" customFormat="1" ht="46" customHeight="1" x14ac:dyDescent="0.15">
      <c r="A23" s="94" t="s">
        <v>129</v>
      </c>
      <c r="B23" s="95"/>
      <c r="C23" s="94" t="s">
        <v>52</v>
      </c>
      <c r="D23" s="106"/>
      <c r="E23" s="106"/>
      <c r="F23" s="95"/>
      <c r="G23" s="105"/>
      <c r="H23" s="88">
        <v>1</v>
      </c>
    </row>
    <row r="24" spans="1:8" s="81" customFormat="1" ht="27" customHeight="1" x14ac:dyDescent="0.15">
      <c r="A24" s="96"/>
      <c r="B24" s="97"/>
      <c r="C24" s="98" t="s">
        <v>48</v>
      </c>
      <c r="D24" s="99"/>
      <c r="E24" s="99"/>
      <c r="F24" s="100"/>
      <c r="G24" s="89"/>
      <c r="H24" s="90">
        <v>10</v>
      </c>
    </row>
    <row r="25" spans="1:8" s="80" customFormat="1" ht="25" customHeight="1" x14ac:dyDescent="0.15">
      <c r="A25" s="82"/>
      <c r="B25" s="82"/>
      <c r="C25" s="82"/>
      <c r="D25" s="82"/>
      <c r="E25" s="82"/>
      <c r="F25" s="82"/>
      <c r="G25" s="82"/>
      <c r="H25" s="82"/>
    </row>
    <row r="26" spans="1:8" s="79" customFormat="1" ht="38" customHeight="1" x14ac:dyDescent="0.15">
      <c r="A26" s="92" t="s">
        <v>58</v>
      </c>
      <c r="B26" s="92"/>
      <c r="C26" s="101" t="s">
        <v>138</v>
      </c>
      <c r="D26" s="102"/>
      <c r="E26" s="102"/>
      <c r="F26" s="102"/>
      <c r="G26" s="102"/>
      <c r="H26" s="102"/>
    </row>
    <row r="27" spans="1:8" s="79" customFormat="1" ht="78" customHeight="1" x14ac:dyDescent="0.15">
      <c r="A27" s="92" t="s">
        <v>36</v>
      </c>
      <c r="B27" s="92"/>
      <c r="C27" s="93" t="s">
        <v>18</v>
      </c>
      <c r="D27" s="93"/>
      <c r="E27" s="93"/>
      <c r="F27" s="93"/>
      <c r="G27" s="93"/>
      <c r="H27" s="93"/>
    </row>
    <row r="28" spans="1:8" s="79" customFormat="1" ht="53" customHeight="1" x14ac:dyDescent="0.15">
      <c r="A28" s="92" t="s">
        <v>37</v>
      </c>
      <c r="B28" s="92"/>
      <c r="C28" s="93" t="s">
        <v>17</v>
      </c>
      <c r="D28" s="93"/>
      <c r="E28" s="93"/>
      <c r="F28" s="93"/>
      <c r="G28" s="93"/>
      <c r="H28" s="93"/>
    </row>
    <row r="29" spans="1:8" s="5" customFormat="1" x14ac:dyDescent="0.15"/>
    <row r="30" spans="1:8" s="5" customFormat="1" x14ac:dyDescent="0.15"/>
    <row r="31" spans="1:8" s="5" customFormat="1" x14ac:dyDescent="0.15"/>
    <row r="32" spans="1:8" s="5" customFormat="1" x14ac:dyDescent="0.15"/>
    <row r="33" s="5" customFormat="1" x14ac:dyDescent="0.15"/>
    <row r="34" s="5" customFormat="1" x14ac:dyDescent="0.15"/>
    <row r="35" s="5" customFormat="1" x14ac:dyDescent="0.15"/>
    <row r="36" s="5" customFormat="1" x14ac:dyDescent="0.15"/>
    <row r="37" s="5" customFormat="1" x14ac:dyDescent="0.15"/>
    <row r="38" s="5" customFormat="1" x14ac:dyDescent="0.15"/>
    <row r="39" s="5" customFormat="1" x14ac:dyDescent="0.15"/>
    <row r="40" s="5" customFormat="1" x14ac:dyDescent="0.15"/>
    <row r="41" s="5" customFormat="1" x14ac:dyDescent="0.15"/>
    <row r="42" s="5" customFormat="1" x14ac:dyDescent="0.15"/>
  </sheetData>
  <sheetProtection sheet="1" objects="1" scenarios="1" formatCells="0" formatColumns="0" formatRows="0" sort="0" autoFilter="0"/>
  <customSheetViews>
    <customSheetView guid="{0B43FBCB-C830-11DC-8DB8-001B63993140}" scale="125" showPageBreaks="1" showGridLines="0" printArea="1">
      <selection activeCell="A9" sqref="A9:H9"/>
      <rowBreaks count="1" manualBreakCount="1">
        <brk id="8" max="7" man="1"/>
      </rowBreaks>
      <pageMargins left="0.51181102362204722" right="0.23622047244094491" top="0.31496062992125984" bottom="0.62992125984251968" header="0.19685039370078741" footer="0.15748031496062992"/>
      <pageSetup paperSize="9" scale="98" orientation="portrait"/>
      <headerFooter alignWithMargins="0"/>
    </customSheetView>
  </customSheetViews>
  <mergeCells count="41">
    <mergeCell ref="A1:H1"/>
    <mergeCell ref="A2:H2"/>
    <mergeCell ref="A3:H3"/>
    <mergeCell ref="A4:H4"/>
    <mergeCell ref="A9:H9"/>
    <mergeCell ref="A11:B11"/>
    <mergeCell ref="A12:B12"/>
    <mergeCell ref="A13:B13"/>
    <mergeCell ref="C11:H11"/>
    <mergeCell ref="A5:H5"/>
    <mergeCell ref="A6:H6"/>
    <mergeCell ref="A7:H7"/>
    <mergeCell ref="C27:H27"/>
    <mergeCell ref="A14:B14"/>
    <mergeCell ref="A15:B15"/>
    <mergeCell ref="C12:H12"/>
    <mergeCell ref="C13:H13"/>
    <mergeCell ref="C14:H14"/>
    <mergeCell ref="C15:H15"/>
    <mergeCell ref="A17:B17"/>
    <mergeCell ref="A18:B18"/>
    <mergeCell ref="A19:B19"/>
    <mergeCell ref="A20:B20"/>
    <mergeCell ref="C17:F17"/>
    <mergeCell ref="C18:F18"/>
    <mergeCell ref="A28:B28"/>
    <mergeCell ref="C28:H28"/>
    <mergeCell ref="A21:B21"/>
    <mergeCell ref="A22:B22"/>
    <mergeCell ref="A23:B23"/>
    <mergeCell ref="A24:B24"/>
    <mergeCell ref="C24:F24"/>
    <mergeCell ref="A26:B26"/>
    <mergeCell ref="C26:H26"/>
    <mergeCell ref="A27:B27"/>
    <mergeCell ref="G19:G23"/>
    <mergeCell ref="C19:F19"/>
    <mergeCell ref="C20:F20"/>
    <mergeCell ref="C21:F21"/>
    <mergeCell ref="C22:F22"/>
    <mergeCell ref="C23:F23"/>
  </mergeCells>
  <phoneticPr fontId="5" type="noConversion"/>
  <pageMargins left="0.51181102362204722" right="0.23622047244094491" top="0.51181102362204722" bottom="0.15748031496062992" header="0.19685039370078741" footer="0"/>
  <pageSetup paperSize="9" scale="98" orientation="portrait"/>
  <headerFooter alignWithMargins="0">
    <oddHeader>&amp;L&amp;6Bildungsplan zur Verordnung über die berufliche Grundbildung
&amp;R&amp;6Anhang 6a: Anforderungen an die Lerndokumentation</oddHeader>
    <oddFooter>&amp;L&amp;6OdA Wald / CODOC&amp;R&amp;6 1. Ausgabe: 30.04.2007</oddFooter>
  </headerFooter>
  <rowBreaks count="1" manualBreakCount="1">
    <brk id="8" max="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A1:K66"/>
  <sheetViews>
    <sheetView showGridLines="0" zoomScaleNormal="100" workbookViewId="0">
      <selection activeCell="C7" sqref="C7:D7"/>
    </sheetView>
  </sheetViews>
  <sheetFormatPr baseColWidth="10" defaultColWidth="11.5" defaultRowHeight="13" x14ac:dyDescent="0.15"/>
  <cols>
    <col min="1" max="1" width="5.6640625" style="10" customWidth="1"/>
    <col min="2" max="2" width="10.5" style="10" customWidth="1"/>
    <col min="3" max="4" width="10.6640625" style="10" customWidth="1"/>
    <col min="5" max="5" width="9.33203125" style="11" customWidth="1"/>
    <col min="6" max="6" width="7.5" style="10" customWidth="1"/>
    <col min="7" max="7" width="8.1640625" style="10" customWidth="1"/>
    <col min="8" max="8" width="6.83203125" style="10" customWidth="1"/>
    <col min="9" max="9" width="13" style="10" customWidth="1"/>
    <col min="10" max="10" width="8.5" style="11" customWidth="1"/>
    <col min="11" max="11" width="6.5" style="11" customWidth="1"/>
    <col min="12" max="16384" width="11.5" style="10"/>
  </cols>
  <sheetData>
    <row r="1" spans="1:11" s="4" customFormat="1" ht="28.5" customHeight="1" thickBot="1" x14ac:dyDescent="0.2">
      <c r="A1" s="154" t="s">
        <v>93</v>
      </c>
      <c r="B1" s="155"/>
      <c r="C1" s="155"/>
      <c r="D1" s="155"/>
      <c r="E1" s="155"/>
      <c r="F1" s="155"/>
      <c r="G1" s="155"/>
      <c r="H1" s="155"/>
      <c r="I1" s="155"/>
      <c r="J1" s="155"/>
      <c r="K1" s="252"/>
    </row>
    <row r="2" spans="1:11" s="5" customFormat="1" ht="15" customHeight="1" x14ac:dyDescent="0.15">
      <c r="A2" s="176" t="s">
        <v>78</v>
      </c>
      <c r="B2" s="259"/>
      <c r="C2" s="269" t="str">
        <f>IF('1. Sem. a'!C2="","",'1. Sem. a'!C2:K2)</f>
        <v/>
      </c>
      <c r="D2" s="270"/>
      <c r="E2" s="270"/>
      <c r="F2" s="270"/>
      <c r="G2" s="270"/>
      <c r="H2" s="270"/>
      <c r="I2" s="270"/>
      <c r="J2" s="270"/>
      <c r="K2" s="271"/>
    </row>
    <row r="3" spans="1:11" s="5" customFormat="1" ht="15" customHeight="1" x14ac:dyDescent="0.15">
      <c r="A3" s="131" t="s">
        <v>79</v>
      </c>
      <c r="B3" s="276"/>
      <c r="C3" s="272" t="str">
        <f>IF('1. Sem. a'!C3="","",'1. Sem. a'!C3:K3)</f>
        <v/>
      </c>
      <c r="D3" s="273"/>
      <c r="E3" s="273"/>
      <c r="F3" s="273"/>
      <c r="G3" s="273"/>
      <c r="H3" s="273"/>
      <c r="I3" s="273"/>
      <c r="J3" s="273"/>
      <c r="K3" s="274"/>
    </row>
    <row r="4" spans="1:11" s="5" customFormat="1" ht="15" customHeight="1" x14ac:dyDescent="0.15">
      <c r="A4" s="131" t="s">
        <v>80</v>
      </c>
      <c r="B4" s="276"/>
      <c r="C4" s="272" t="str">
        <f>IF('1. Sem. a'!C4="","",'1. Sem. a'!C4:K4)</f>
        <v/>
      </c>
      <c r="D4" s="273"/>
      <c r="E4" s="273"/>
      <c r="F4" s="273"/>
      <c r="G4" s="273"/>
      <c r="H4" s="273"/>
      <c r="I4" s="273"/>
      <c r="J4" s="273"/>
      <c r="K4" s="274"/>
    </row>
    <row r="5" spans="1:11" s="5" customFormat="1" ht="15" customHeight="1" thickBot="1" x14ac:dyDescent="0.2">
      <c r="A5" s="133" t="s">
        <v>81</v>
      </c>
      <c r="B5" s="277"/>
      <c r="C5" s="238"/>
      <c r="D5" s="239"/>
      <c r="E5" s="239"/>
      <c r="F5" s="239"/>
      <c r="G5" s="239"/>
      <c r="H5" s="239"/>
      <c r="I5" s="239"/>
      <c r="J5" s="239"/>
      <c r="K5" s="258"/>
    </row>
    <row r="6" spans="1:11" s="5" customFormat="1" ht="17" customHeight="1" x14ac:dyDescent="0.15">
      <c r="A6" s="149" t="s">
        <v>83</v>
      </c>
      <c r="B6" s="261"/>
      <c r="C6" s="255" t="s">
        <v>154</v>
      </c>
      <c r="D6" s="256"/>
      <c r="E6" s="178" t="s">
        <v>22</v>
      </c>
      <c r="F6" s="179"/>
      <c r="G6" s="260"/>
      <c r="H6" s="178" t="s">
        <v>24</v>
      </c>
      <c r="I6" s="179"/>
      <c r="J6" s="179"/>
      <c r="K6" s="12"/>
    </row>
    <row r="7" spans="1:11" s="5" customFormat="1" ht="17" customHeight="1" thickBot="1" x14ac:dyDescent="0.2">
      <c r="A7" s="262"/>
      <c r="B7" s="263"/>
      <c r="C7" s="253" t="s">
        <v>21</v>
      </c>
      <c r="D7" s="257"/>
      <c r="E7" s="253" t="s">
        <v>23</v>
      </c>
      <c r="F7" s="254"/>
      <c r="G7" s="257"/>
      <c r="H7" s="253"/>
      <c r="I7" s="254"/>
      <c r="J7" s="254"/>
      <c r="K7" s="13"/>
    </row>
    <row r="8" spans="1:11" s="5" customFormat="1" ht="25.5" customHeight="1" thickBot="1" x14ac:dyDescent="0.2">
      <c r="A8" s="171" t="s">
        <v>84</v>
      </c>
      <c r="B8" s="242"/>
      <c r="C8" s="241" t="s">
        <v>13</v>
      </c>
      <c r="D8" s="245"/>
      <c r="E8" s="245"/>
      <c r="F8" s="245"/>
      <c r="G8" s="245"/>
      <c r="H8" s="245"/>
      <c r="I8" s="245"/>
      <c r="J8" s="245"/>
      <c r="K8" s="275"/>
    </row>
    <row r="9" spans="1:11" s="5" customFormat="1" ht="37.5" customHeight="1" thickBot="1" x14ac:dyDescent="0.2">
      <c r="A9" s="171" t="s">
        <v>136</v>
      </c>
      <c r="B9" s="242"/>
      <c r="C9" s="241" t="s">
        <v>127</v>
      </c>
      <c r="D9" s="242"/>
      <c r="E9" s="43" t="s">
        <v>123</v>
      </c>
      <c r="F9" s="241" t="s">
        <v>26</v>
      </c>
      <c r="G9" s="245"/>
      <c r="H9" s="245"/>
      <c r="I9" s="242"/>
      <c r="J9" s="43" t="s">
        <v>25</v>
      </c>
      <c r="K9" s="44" t="s">
        <v>19</v>
      </c>
    </row>
    <row r="10" spans="1:11" s="5" customFormat="1" ht="45.75" customHeight="1" x14ac:dyDescent="0.15">
      <c r="A10" s="149" t="s">
        <v>39</v>
      </c>
      <c r="B10" s="261"/>
      <c r="C10" s="243" t="s">
        <v>16</v>
      </c>
      <c r="D10" s="244"/>
      <c r="E10" s="14">
        <v>10</v>
      </c>
      <c r="F10" s="246"/>
      <c r="G10" s="247"/>
      <c r="H10" s="247"/>
      <c r="I10" s="248"/>
      <c r="J10" s="28"/>
      <c r="K10" s="40" t="str">
        <f>IF(J10&gt;E10,"Fehler","")</f>
        <v/>
      </c>
    </row>
    <row r="11" spans="1:11" s="5" customFormat="1" ht="45.75" customHeight="1" x14ac:dyDescent="0.15">
      <c r="A11" s="136" t="s">
        <v>15</v>
      </c>
      <c r="B11" s="278"/>
      <c r="C11" s="234" t="s">
        <v>42</v>
      </c>
      <c r="D11" s="235"/>
      <c r="E11" s="15">
        <v>10</v>
      </c>
      <c r="F11" s="249"/>
      <c r="G11" s="250"/>
      <c r="H11" s="250" t="s">
        <v>101</v>
      </c>
      <c r="I11" s="251"/>
      <c r="J11" s="29"/>
      <c r="K11" s="41" t="str">
        <f t="shared" ref="K11:K19" si="0">IF(J11&gt;E11,"Fehler","")</f>
        <v/>
      </c>
    </row>
    <row r="12" spans="1:11" s="5" customFormat="1" ht="45.75" customHeight="1" thickBot="1" x14ac:dyDescent="0.2">
      <c r="A12" s="151"/>
      <c r="B12" s="267"/>
      <c r="C12" s="236" t="s">
        <v>27</v>
      </c>
      <c r="D12" s="237"/>
      <c r="E12" s="16">
        <v>10</v>
      </c>
      <c r="F12" s="238"/>
      <c r="G12" s="239"/>
      <c r="H12" s="239"/>
      <c r="I12" s="240"/>
      <c r="J12" s="30"/>
      <c r="K12" s="42">
        <f>IF(J10&gt;E10,"Fehler",IF(J11&gt;E11,"Fehler",IF(J12&gt;E12,"Fehler",SUM(J10:J12))))</f>
        <v>0</v>
      </c>
    </row>
    <row r="13" spans="1:11" s="5" customFormat="1" ht="45.75" customHeight="1" x14ac:dyDescent="0.15">
      <c r="A13" s="144" t="s">
        <v>74</v>
      </c>
      <c r="B13" s="279"/>
      <c r="C13" s="243" t="s">
        <v>102</v>
      </c>
      <c r="D13" s="244"/>
      <c r="E13" s="17">
        <v>5</v>
      </c>
      <c r="F13" s="264"/>
      <c r="G13" s="265"/>
      <c r="H13" s="265"/>
      <c r="I13" s="266"/>
      <c r="J13" s="31"/>
      <c r="K13" s="40" t="str">
        <f>IF(J13&gt;E13,"Fehler","")</f>
        <v/>
      </c>
    </row>
    <row r="14" spans="1:11" s="5" customFormat="1" ht="45.75" customHeight="1" x14ac:dyDescent="0.15">
      <c r="A14" s="146" t="s">
        <v>133</v>
      </c>
      <c r="B14" s="280"/>
      <c r="C14" s="234" t="s">
        <v>103</v>
      </c>
      <c r="D14" s="235"/>
      <c r="E14" s="15">
        <v>5</v>
      </c>
      <c r="F14" s="249"/>
      <c r="G14" s="250"/>
      <c r="H14" s="250"/>
      <c r="I14" s="251"/>
      <c r="J14" s="29"/>
      <c r="K14" s="41" t="str">
        <f t="shared" si="0"/>
        <v/>
      </c>
    </row>
    <row r="15" spans="1:11" s="5" customFormat="1" ht="45.75" customHeight="1" x14ac:dyDescent="0.15">
      <c r="A15" s="146"/>
      <c r="B15" s="280"/>
      <c r="C15" s="234" t="s">
        <v>104</v>
      </c>
      <c r="D15" s="235"/>
      <c r="E15" s="15">
        <v>5</v>
      </c>
      <c r="F15" s="249"/>
      <c r="G15" s="250"/>
      <c r="H15" s="250"/>
      <c r="I15" s="251"/>
      <c r="J15" s="29"/>
      <c r="K15" s="41" t="str">
        <f t="shared" si="0"/>
        <v/>
      </c>
    </row>
    <row r="16" spans="1:11" s="5" customFormat="1" ht="45.75" customHeight="1" thickBot="1" x14ac:dyDescent="0.2">
      <c r="A16" s="138"/>
      <c r="B16" s="281"/>
      <c r="C16" s="236" t="s">
        <v>105</v>
      </c>
      <c r="D16" s="237"/>
      <c r="E16" s="18">
        <v>5</v>
      </c>
      <c r="F16" s="238"/>
      <c r="G16" s="239"/>
      <c r="H16" s="239"/>
      <c r="I16" s="240"/>
      <c r="J16" s="32"/>
      <c r="K16" s="42">
        <f>IF(J13&gt;E13,"Fehler",IF(J14&gt;E14,"Fehler",IF(J15&gt;E15,"Fehler",IF(J16&gt;E16,"Fehler",SUM(J13:J16)))))</f>
        <v>0</v>
      </c>
    </row>
    <row r="17" spans="1:11" s="5" customFormat="1" ht="45.75" customHeight="1" x14ac:dyDescent="0.15">
      <c r="A17" s="149" t="s">
        <v>28</v>
      </c>
      <c r="B17" s="261"/>
      <c r="C17" s="243" t="s">
        <v>106</v>
      </c>
      <c r="D17" s="244"/>
      <c r="E17" s="17">
        <v>5</v>
      </c>
      <c r="F17" s="264"/>
      <c r="G17" s="265"/>
      <c r="H17" s="265"/>
      <c r="I17" s="266"/>
      <c r="J17" s="31"/>
      <c r="K17" s="40" t="str">
        <f t="shared" si="0"/>
        <v/>
      </c>
    </row>
    <row r="18" spans="1:11" s="5" customFormat="1" ht="45.75" customHeight="1" thickBot="1" x14ac:dyDescent="0.2">
      <c r="A18" s="151" t="s">
        <v>135</v>
      </c>
      <c r="B18" s="267"/>
      <c r="C18" s="236" t="s">
        <v>107</v>
      </c>
      <c r="D18" s="237"/>
      <c r="E18" s="16">
        <v>5</v>
      </c>
      <c r="F18" s="238"/>
      <c r="G18" s="239"/>
      <c r="H18" s="239"/>
      <c r="I18" s="240"/>
      <c r="J18" s="30"/>
      <c r="K18" s="42">
        <f>IF(J17&gt;E17,"Fehler",IF(J18&gt;E18,"Fehler",SUM(J17:J18)))</f>
        <v>0</v>
      </c>
    </row>
    <row r="19" spans="1:11" s="5" customFormat="1" ht="45.75" customHeight="1" x14ac:dyDescent="0.15">
      <c r="A19" s="149" t="s">
        <v>29</v>
      </c>
      <c r="B19" s="261"/>
      <c r="C19" s="243" t="s">
        <v>108</v>
      </c>
      <c r="D19" s="244"/>
      <c r="E19" s="17">
        <v>5</v>
      </c>
      <c r="F19" s="264"/>
      <c r="G19" s="265"/>
      <c r="H19" s="265"/>
      <c r="I19" s="266"/>
      <c r="J19" s="31"/>
      <c r="K19" s="40" t="str">
        <f t="shared" si="0"/>
        <v/>
      </c>
    </row>
    <row r="20" spans="1:11" s="5" customFormat="1" ht="45.75" customHeight="1" thickBot="1" x14ac:dyDescent="0.2">
      <c r="A20" s="151" t="s">
        <v>135</v>
      </c>
      <c r="B20" s="267"/>
      <c r="C20" s="236" t="s">
        <v>109</v>
      </c>
      <c r="D20" s="237"/>
      <c r="E20" s="18">
        <v>5</v>
      </c>
      <c r="F20" s="238"/>
      <c r="G20" s="239"/>
      <c r="H20" s="239"/>
      <c r="I20" s="240"/>
      <c r="J20" s="32"/>
      <c r="K20" s="42">
        <f>IF(J19&gt;E19,"Fehler",IF(J20&gt;E20,"Fehler",SUM(J19:J20)))</f>
        <v>0</v>
      </c>
    </row>
    <row r="21" spans="1:11" s="5" customFormat="1" ht="16.5" customHeight="1" thickBot="1" x14ac:dyDescent="0.2">
      <c r="A21" s="184" t="s">
        <v>30</v>
      </c>
      <c r="B21" s="185"/>
      <c r="C21" s="185"/>
      <c r="D21" s="19" t="s">
        <v>110</v>
      </c>
      <c r="E21" s="142" t="s">
        <v>31</v>
      </c>
      <c r="F21" s="185"/>
      <c r="G21" s="185"/>
      <c r="H21" s="21">
        <f>IF(K12="Fehler","Fehler",IF(K16="Fehler","Fehler",IF(K18="Fehler","Fehler",IF(K20="Fehler","Fehler",SUM(J10:J20)))))</f>
        <v>0</v>
      </c>
      <c r="I21" s="22" t="s">
        <v>33</v>
      </c>
      <c r="J21" s="23" t="s">
        <v>32</v>
      </c>
      <c r="K21" s="24" t="str">
        <f>IF(H21="Fehler","Fehler",IF(SUM(K10:K20)=0,"",ROUND(SUM(((H21/70)*5)+1)*2,0)/2))</f>
        <v/>
      </c>
    </row>
    <row r="22" spans="1:11" s="5" customFormat="1" ht="26.25" customHeight="1" x14ac:dyDescent="0.15">
      <c r="A22" s="35" t="s">
        <v>2</v>
      </c>
      <c r="B22" s="268" t="str">
        <f>IF('1. Sem. a'!$B$21="","",'1. Sem. a'!$B$21:$D$21)</f>
        <v/>
      </c>
      <c r="C22" s="268"/>
      <c r="D22" s="268"/>
      <c r="E22" s="61"/>
      <c r="F22" s="62" t="s">
        <v>134</v>
      </c>
      <c r="G22" s="227" t="s">
        <v>59</v>
      </c>
      <c r="H22" s="227"/>
      <c r="I22" s="227"/>
      <c r="J22" s="227"/>
      <c r="K22" s="227"/>
    </row>
    <row r="23" spans="1:11" s="5" customFormat="1" ht="15" customHeight="1" x14ac:dyDescent="0.15">
      <c r="A23" s="35" t="s">
        <v>75</v>
      </c>
      <c r="B23" s="35"/>
      <c r="C23" s="35"/>
      <c r="D23" s="35"/>
      <c r="E23" s="36"/>
      <c r="F23" s="35" t="s">
        <v>1</v>
      </c>
      <c r="G23" s="35"/>
      <c r="H23" s="35"/>
      <c r="I23" s="35"/>
      <c r="J23" s="36"/>
      <c r="K23" s="36"/>
    </row>
    <row r="24" spans="1:11" s="8" customFormat="1" ht="24.75" customHeight="1" x14ac:dyDescent="0.15">
      <c r="A24" s="33" t="s">
        <v>53</v>
      </c>
      <c r="B24" s="33"/>
      <c r="C24" s="33"/>
      <c r="D24" s="33"/>
      <c r="E24" s="57"/>
      <c r="F24" s="33" t="s">
        <v>0</v>
      </c>
      <c r="G24" s="33"/>
      <c r="H24" s="33"/>
      <c r="I24" s="33"/>
      <c r="J24" s="39"/>
      <c r="K24" s="39"/>
    </row>
    <row r="25" spans="1:11" s="5" customFormat="1" ht="36.75" customHeight="1" x14ac:dyDescent="0.15">
      <c r="A25" s="182" t="s">
        <v>124</v>
      </c>
      <c r="B25" s="182"/>
      <c r="C25" s="182"/>
      <c r="D25" s="182"/>
      <c r="E25" s="182"/>
      <c r="F25" s="182"/>
      <c r="G25" s="182"/>
      <c r="H25" s="182"/>
      <c r="I25" s="182"/>
      <c r="J25" s="182"/>
      <c r="K25" s="182"/>
    </row>
    <row r="26" spans="1:11" s="5" customFormat="1" x14ac:dyDescent="0.15">
      <c r="A26" s="6"/>
      <c r="B26" s="6"/>
      <c r="C26" s="6"/>
      <c r="D26" s="6"/>
      <c r="E26" s="7"/>
      <c r="F26" s="6"/>
      <c r="G26" s="6"/>
      <c r="H26" s="6"/>
      <c r="I26" s="6"/>
      <c r="J26" s="7"/>
      <c r="K26" s="7"/>
    </row>
    <row r="27" spans="1:11" s="5" customFormat="1" x14ac:dyDescent="0.15">
      <c r="A27" s="6"/>
      <c r="B27" s="6"/>
      <c r="C27" s="6"/>
      <c r="D27" s="6"/>
      <c r="E27" s="7"/>
      <c r="F27" s="6"/>
      <c r="G27" s="6"/>
      <c r="H27" s="6"/>
      <c r="I27" s="6"/>
      <c r="J27" s="7"/>
      <c r="K27" s="7"/>
    </row>
    <row r="28" spans="1:11" s="5" customFormat="1" x14ac:dyDescent="0.15">
      <c r="A28" s="6"/>
      <c r="B28" s="6"/>
      <c r="C28" s="6"/>
      <c r="D28" s="6"/>
      <c r="E28" s="7"/>
      <c r="F28" s="6"/>
      <c r="G28" s="6"/>
      <c r="H28" s="6"/>
      <c r="I28" s="6"/>
      <c r="J28" s="7"/>
      <c r="K28" s="7"/>
    </row>
    <row r="29" spans="1:11" s="5" customFormat="1" x14ac:dyDescent="0.15">
      <c r="A29" s="6"/>
      <c r="B29" s="6"/>
      <c r="C29" s="6"/>
      <c r="D29" s="6"/>
      <c r="E29" s="7"/>
      <c r="F29" s="6"/>
      <c r="G29" s="6"/>
      <c r="H29" s="6"/>
      <c r="I29" s="6"/>
      <c r="J29" s="7"/>
      <c r="K29" s="7"/>
    </row>
    <row r="30" spans="1:11" s="5" customFormat="1" x14ac:dyDescent="0.15">
      <c r="A30" s="6"/>
      <c r="B30" s="6"/>
      <c r="C30" s="6"/>
      <c r="D30" s="6"/>
      <c r="E30" s="7"/>
      <c r="F30" s="6"/>
      <c r="G30" s="6"/>
      <c r="H30" s="6"/>
      <c r="I30" s="6"/>
      <c r="J30" s="7"/>
      <c r="K30" s="7"/>
    </row>
    <row r="31" spans="1:11" s="5" customFormat="1" x14ac:dyDescent="0.15">
      <c r="A31" s="6"/>
      <c r="B31" s="6"/>
      <c r="C31" s="6"/>
      <c r="D31" s="6"/>
      <c r="E31" s="7"/>
      <c r="F31" s="6"/>
      <c r="G31" s="6"/>
      <c r="H31" s="6"/>
      <c r="I31" s="6"/>
      <c r="J31" s="7"/>
      <c r="K31" s="7"/>
    </row>
    <row r="32" spans="1:11" s="5" customFormat="1" x14ac:dyDescent="0.15">
      <c r="A32" s="6"/>
      <c r="B32" s="6"/>
      <c r="C32" s="6"/>
      <c r="D32" s="6"/>
      <c r="E32" s="7"/>
      <c r="F32" s="6"/>
      <c r="G32" s="6"/>
      <c r="H32" s="6"/>
      <c r="I32" s="6"/>
      <c r="J32" s="7"/>
      <c r="K32" s="7"/>
    </row>
    <row r="33" spans="1:11" s="5" customFormat="1" x14ac:dyDescent="0.15">
      <c r="A33" s="6"/>
      <c r="B33" s="6"/>
      <c r="C33" s="6"/>
      <c r="D33" s="6"/>
      <c r="E33" s="7"/>
      <c r="F33" s="6"/>
      <c r="G33" s="6"/>
      <c r="H33" s="6"/>
      <c r="I33" s="6"/>
      <c r="J33" s="7"/>
      <c r="K33" s="7"/>
    </row>
    <row r="34" spans="1:11" s="5" customFormat="1" x14ac:dyDescent="0.15">
      <c r="A34" s="6"/>
      <c r="B34" s="6"/>
      <c r="C34" s="6"/>
      <c r="D34" s="6"/>
      <c r="E34" s="7"/>
      <c r="F34" s="6"/>
      <c r="G34" s="6"/>
      <c r="H34" s="6"/>
      <c r="I34" s="6"/>
      <c r="J34" s="7"/>
      <c r="K34" s="7"/>
    </row>
    <row r="35" spans="1:11" s="5" customFormat="1" x14ac:dyDescent="0.15">
      <c r="A35" s="6"/>
      <c r="B35" s="6"/>
      <c r="C35" s="6"/>
      <c r="D35" s="6"/>
      <c r="E35" s="7"/>
      <c r="F35" s="6"/>
      <c r="G35" s="6"/>
      <c r="H35" s="6"/>
      <c r="I35" s="6"/>
      <c r="J35" s="7"/>
      <c r="K35" s="7"/>
    </row>
    <row r="36" spans="1:11" s="5" customFormat="1" x14ac:dyDescent="0.15">
      <c r="A36" s="6"/>
      <c r="B36" s="6"/>
      <c r="C36" s="6"/>
      <c r="D36" s="6"/>
      <c r="E36" s="7"/>
      <c r="F36" s="6"/>
      <c r="G36" s="6"/>
      <c r="H36" s="6"/>
      <c r="I36" s="6"/>
      <c r="J36" s="7"/>
      <c r="K36" s="7"/>
    </row>
    <row r="37" spans="1:11" s="5" customFormat="1" x14ac:dyDescent="0.15">
      <c r="A37" s="6"/>
      <c r="B37" s="6"/>
      <c r="C37" s="6"/>
      <c r="D37" s="6"/>
      <c r="E37" s="7"/>
      <c r="F37" s="6"/>
      <c r="G37" s="6"/>
      <c r="H37" s="6"/>
      <c r="I37" s="6"/>
      <c r="J37" s="7"/>
      <c r="K37" s="7"/>
    </row>
    <row r="38" spans="1:11" s="5" customFormat="1" x14ac:dyDescent="0.15">
      <c r="A38" s="6"/>
      <c r="B38" s="6"/>
      <c r="C38" s="6"/>
      <c r="D38" s="6"/>
      <c r="E38" s="7"/>
      <c r="F38" s="6"/>
      <c r="G38" s="6"/>
      <c r="H38" s="6"/>
      <c r="I38" s="6"/>
      <c r="J38" s="7"/>
      <c r="K38" s="7"/>
    </row>
    <row r="39" spans="1:11" s="5" customFormat="1" x14ac:dyDescent="0.15">
      <c r="A39" s="6"/>
      <c r="B39" s="6"/>
      <c r="C39" s="6"/>
      <c r="D39" s="6"/>
      <c r="E39" s="7"/>
      <c r="F39" s="6"/>
      <c r="G39" s="6"/>
      <c r="H39" s="6"/>
      <c r="I39" s="6"/>
      <c r="J39" s="7"/>
      <c r="K39" s="7"/>
    </row>
    <row r="40" spans="1:11" s="5" customFormat="1" x14ac:dyDescent="0.15">
      <c r="A40" s="6"/>
      <c r="B40" s="6"/>
      <c r="C40" s="6"/>
      <c r="D40" s="6"/>
      <c r="E40" s="7"/>
      <c r="F40" s="6"/>
      <c r="G40" s="6"/>
      <c r="H40" s="6"/>
      <c r="I40" s="6"/>
      <c r="J40" s="7"/>
      <c r="K40" s="7"/>
    </row>
    <row r="41" spans="1:11" s="5" customFormat="1" x14ac:dyDescent="0.15">
      <c r="A41" s="6"/>
      <c r="B41" s="6"/>
      <c r="C41" s="6"/>
      <c r="D41" s="6"/>
      <c r="E41" s="7"/>
      <c r="F41" s="6"/>
      <c r="G41" s="6"/>
      <c r="H41" s="6"/>
      <c r="I41" s="6"/>
      <c r="J41" s="7"/>
      <c r="K41" s="7"/>
    </row>
    <row r="42" spans="1:11" s="5" customFormat="1" x14ac:dyDescent="0.15">
      <c r="A42" s="6"/>
      <c r="B42" s="6"/>
      <c r="C42" s="6"/>
      <c r="D42" s="6"/>
      <c r="E42" s="7"/>
      <c r="F42" s="6"/>
      <c r="G42" s="6"/>
      <c r="H42" s="6"/>
      <c r="I42" s="6"/>
      <c r="J42" s="7"/>
      <c r="K42" s="7"/>
    </row>
    <row r="43" spans="1:11" s="5" customFormat="1" x14ac:dyDescent="0.15">
      <c r="A43" s="6"/>
      <c r="B43" s="6"/>
      <c r="C43" s="6"/>
      <c r="D43" s="6"/>
      <c r="E43" s="7"/>
      <c r="F43" s="6"/>
      <c r="G43" s="6"/>
      <c r="H43" s="6"/>
      <c r="I43" s="6"/>
      <c r="J43" s="7"/>
      <c r="K43" s="7"/>
    </row>
    <row r="44" spans="1:11" s="5" customFormat="1" x14ac:dyDescent="0.15">
      <c r="A44" s="6"/>
      <c r="B44" s="6"/>
      <c r="C44" s="6"/>
      <c r="D44" s="6"/>
      <c r="E44" s="7"/>
      <c r="F44" s="6"/>
      <c r="G44" s="6"/>
      <c r="H44" s="6"/>
      <c r="I44" s="6"/>
      <c r="J44" s="7"/>
      <c r="K44" s="7"/>
    </row>
    <row r="45" spans="1:11" s="5" customFormat="1" x14ac:dyDescent="0.15">
      <c r="A45" s="6"/>
      <c r="B45" s="6"/>
      <c r="C45" s="6"/>
      <c r="D45" s="6"/>
      <c r="E45" s="7"/>
      <c r="F45" s="6"/>
      <c r="G45" s="6"/>
      <c r="H45" s="6"/>
      <c r="I45" s="6"/>
      <c r="J45" s="7"/>
      <c r="K45" s="7"/>
    </row>
    <row r="46" spans="1:11" s="5" customFormat="1" x14ac:dyDescent="0.15">
      <c r="A46" s="6"/>
      <c r="B46" s="6"/>
      <c r="C46" s="6"/>
      <c r="D46" s="6"/>
      <c r="E46" s="7"/>
      <c r="F46" s="6"/>
      <c r="G46" s="6"/>
      <c r="H46" s="6"/>
      <c r="I46" s="6"/>
      <c r="J46" s="7"/>
      <c r="K46" s="7"/>
    </row>
    <row r="47" spans="1:11" s="5" customFormat="1" x14ac:dyDescent="0.15">
      <c r="A47" s="6"/>
      <c r="B47" s="6"/>
      <c r="C47" s="6"/>
      <c r="D47" s="6"/>
      <c r="E47" s="7"/>
      <c r="F47" s="6"/>
      <c r="G47" s="6"/>
      <c r="H47" s="6"/>
      <c r="I47" s="6"/>
      <c r="J47" s="7"/>
      <c r="K47" s="7"/>
    </row>
    <row r="48" spans="1:11" s="5" customFormat="1" x14ac:dyDescent="0.15">
      <c r="A48" s="6"/>
      <c r="B48" s="6"/>
      <c r="C48" s="6"/>
      <c r="D48" s="6"/>
      <c r="E48" s="7"/>
      <c r="F48" s="6"/>
      <c r="G48" s="6"/>
      <c r="H48" s="6"/>
      <c r="I48" s="6"/>
      <c r="J48" s="7"/>
      <c r="K48" s="7"/>
    </row>
    <row r="49" spans="1:11" s="5" customFormat="1" x14ac:dyDescent="0.15">
      <c r="A49" s="6"/>
      <c r="B49" s="6"/>
      <c r="C49" s="6"/>
      <c r="D49" s="6"/>
      <c r="E49" s="7"/>
      <c r="F49" s="6"/>
      <c r="G49" s="6"/>
      <c r="H49" s="6"/>
      <c r="I49" s="6"/>
      <c r="J49" s="7"/>
      <c r="K49" s="7"/>
    </row>
    <row r="50" spans="1:11" s="5" customFormat="1" x14ac:dyDescent="0.15">
      <c r="A50" s="6"/>
      <c r="B50" s="6"/>
      <c r="C50" s="6"/>
      <c r="D50" s="6"/>
      <c r="E50" s="7"/>
      <c r="F50" s="6"/>
      <c r="G50" s="6"/>
      <c r="H50" s="6"/>
      <c r="I50" s="6"/>
      <c r="J50" s="7"/>
      <c r="K50" s="7"/>
    </row>
    <row r="51" spans="1:11" s="5" customFormat="1" x14ac:dyDescent="0.15">
      <c r="A51" s="6"/>
      <c r="B51" s="6"/>
      <c r="C51" s="6"/>
      <c r="D51" s="6"/>
      <c r="E51" s="7"/>
      <c r="F51" s="6"/>
      <c r="G51" s="6"/>
      <c r="H51" s="6"/>
      <c r="I51" s="6"/>
      <c r="J51" s="7"/>
      <c r="K51" s="7"/>
    </row>
    <row r="52" spans="1:11" s="5" customFormat="1" x14ac:dyDescent="0.15">
      <c r="A52" s="6"/>
      <c r="B52" s="6"/>
      <c r="C52" s="6"/>
      <c r="D52" s="6"/>
      <c r="E52" s="7"/>
      <c r="F52" s="6"/>
      <c r="G52" s="6"/>
      <c r="H52" s="6"/>
      <c r="I52" s="6"/>
      <c r="J52" s="7"/>
      <c r="K52" s="7"/>
    </row>
    <row r="53" spans="1:11" s="5" customFormat="1" x14ac:dyDescent="0.15">
      <c r="A53" s="6"/>
      <c r="B53" s="6"/>
      <c r="C53" s="6"/>
      <c r="D53" s="6"/>
      <c r="E53" s="7"/>
      <c r="F53" s="6"/>
      <c r="G53" s="6"/>
      <c r="H53" s="6"/>
      <c r="I53" s="6"/>
      <c r="J53" s="7"/>
      <c r="K53" s="7"/>
    </row>
    <row r="54" spans="1:11" s="5" customFormat="1" x14ac:dyDescent="0.15">
      <c r="E54" s="9"/>
      <c r="J54" s="9"/>
      <c r="K54" s="9"/>
    </row>
    <row r="55" spans="1:11" s="5" customFormat="1" x14ac:dyDescent="0.15">
      <c r="E55" s="9"/>
      <c r="J55" s="9"/>
      <c r="K55" s="9"/>
    </row>
    <row r="56" spans="1:11" s="5" customFormat="1" x14ac:dyDescent="0.15">
      <c r="E56" s="9"/>
      <c r="J56" s="9"/>
      <c r="K56" s="9"/>
    </row>
    <row r="57" spans="1:11" s="5" customFormat="1" x14ac:dyDescent="0.15">
      <c r="E57" s="9"/>
      <c r="J57" s="9"/>
      <c r="K57" s="9"/>
    </row>
    <row r="58" spans="1:11" s="5" customFormat="1" x14ac:dyDescent="0.15">
      <c r="E58" s="9"/>
      <c r="J58" s="9"/>
      <c r="K58" s="9"/>
    </row>
    <row r="59" spans="1:11" s="5" customFormat="1" x14ac:dyDescent="0.15">
      <c r="E59" s="9"/>
      <c r="J59" s="9"/>
      <c r="K59" s="9"/>
    </row>
    <row r="60" spans="1:11" s="5" customFormat="1" x14ac:dyDescent="0.15">
      <c r="E60" s="9"/>
      <c r="J60" s="9"/>
      <c r="K60" s="9"/>
    </row>
    <row r="61" spans="1:11" s="5" customFormat="1" x14ac:dyDescent="0.15">
      <c r="E61" s="9"/>
      <c r="J61" s="9"/>
      <c r="K61" s="9"/>
    </row>
    <row r="62" spans="1:11" s="5" customFormat="1" x14ac:dyDescent="0.15">
      <c r="E62" s="9"/>
      <c r="J62" s="9"/>
      <c r="K62" s="9"/>
    </row>
    <row r="63" spans="1:11" s="5" customFormat="1" x14ac:dyDescent="0.15">
      <c r="E63" s="9"/>
      <c r="J63" s="9"/>
      <c r="K63" s="9"/>
    </row>
    <row r="64" spans="1:11" s="5" customFormat="1" x14ac:dyDescent="0.15">
      <c r="E64" s="9"/>
      <c r="J64" s="9"/>
      <c r="K64" s="9"/>
    </row>
    <row r="65" spans="5:11" s="5" customFormat="1" x14ac:dyDescent="0.15">
      <c r="E65" s="9"/>
      <c r="J65" s="9"/>
      <c r="K65" s="9"/>
    </row>
    <row r="66" spans="5:11" s="5" customFormat="1" x14ac:dyDescent="0.15">
      <c r="E66" s="9"/>
      <c r="J66" s="9"/>
      <c r="K66" s="9"/>
    </row>
  </sheetData>
  <sheetProtection sheet="1" objects="1" scenarios="1" formatCells="0" formatColumns="0" formatRows="0" sort="0" autoFilter="0"/>
  <customSheetViews>
    <customSheetView guid="{0B43FBCB-C830-11DC-8DB8-001B63993140}" showGridLines="0">
      <selection activeCell="C5" sqref="C5:K5"/>
      <pageMargins left="0.51" right="0.24" top="0.55000000000000004" bottom="0.17" header="0.21" footer="0.17"/>
      <pageSetup paperSize="9" scale="92" orientation="portrait"/>
      <headerFooter alignWithMargins="0"/>
    </customSheetView>
  </customSheetViews>
  <mergeCells count="56">
    <mergeCell ref="A17:B17"/>
    <mergeCell ref="A18:B18"/>
    <mergeCell ref="F12:I12"/>
    <mergeCell ref="C9:D9"/>
    <mergeCell ref="C10:D10"/>
    <mergeCell ref="F9:I9"/>
    <mergeCell ref="F10:I10"/>
    <mergeCell ref="F11:I11"/>
    <mergeCell ref="C15:D15"/>
    <mergeCell ref="C16:D16"/>
    <mergeCell ref="F16:I16"/>
    <mergeCell ref="F13:I13"/>
    <mergeCell ref="F14:I14"/>
    <mergeCell ref="C13:D13"/>
    <mergeCell ref="C14:D14"/>
    <mergeCell ref="F15:I15"/>
    <mergeCell ref="A1:K1"/>
    <mergeCell ref="H6:J6"/>
    <mergeCell ref="H7:J7"/>
    <mergeCell ref="C6:D6"/>
    <mergeCell ref="C7:D7"/>
    <mergeCell ref="C5:K5"/>
    <mergeCell ref="A2:B2"/>
    <mergeCell ref="E6:G6"/>
    <mergeCell ref="E7:G7"/>
    <mergeCell ref="A6:B7"/>
    <mergeCell ref="A3:B3"/>
    <mergeCell ref="A4:B4"/>
    <mergeCell ref="A5:B5"/>
    <mergeCell ref="A25:K25"/>
    <mergeCell ref="A21:C21"/>
    <mergeCell ref="C19:D19"/>
    <mergeCell ref="C20:D20"/>
    <mergeCell ref="F19:I19"/>
    <mergeCell ref="F20:I20"/>
    <mergeCell ref="A20:B20"/>
    <mergeCell ref="E21:G21"/>
    <mergeCell ref="B22:D22"/>
    <mergeCell ref="G22:K22"/>
    <mergeCell ref="A19:B19"/>
    <mergeCell ref="F18:I18"/>
    <mergeCell ref="C2:K2"/>
    <mergeCell ref="C3:K3"/>
    <mergeCell ref="C4:K4"/>
    <mergeCell ref="C17:D17"/>
    <mergeCell ref="C18:D18"/>
    <mergeCell ref="F17:I17"/>
    <mergeCell ref="C8:K8"/>
    <mergeCell ref="C11:D11"/>
    <mergeCell ref="C12:D12"/>
    <mergeCell ref="A14:B16"/>
    <mergeCell ref="A11:B12"/>
    <mergeCell ref="A8:B8"/>
    <mergeCell ref="A9:B9"/>
    <mergeCell ref="A10:B10"/>
    <mergeCell ref="A13:B13"/>
  </mergeCells>
  <phoneticPr fontId="5"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6321" r:id="rId3" name="Check Box 1">
              <controlPr defaultSize="0" autoLine="0" autoPict="0">
                <anchor moveWithCells="1">
                  <from>
                    <xdr:col>2</xdr:col>
                    <xdr:colOff>50800</xdr:colOff>
                    <xdr:row>5</xdr:row>
                    <xdr:rowOff>25400</xdr:rowOff>
                  </from>
                  <to>
                    <xdr:col>2</xdr:col>
                    <xdr:colOff>393700</xdr:colOff>
                    <xdr:row>6</xdr:row>
                    <xdr:rowOff>25400</xdr:rowOff>
                  </to>
                </anchor>
              </controlPr>
            </control>
          </mc:Choice>
        </mc:AlternateContent>
        <mc:AlternateContent xmlns:mc="http://schemas.openxmlformats.org/markup-compatibility/2006">
          <mc:Choice Requires="x14">
            <control shapeId="56322" r:id="rId4" name="Check Box 2">
              <controlPr defaultSize="0" autoLine="0" autoPict="0">
                <anchor moveWithCells="1">
                  <from>
                    <xdr:col>2</xdr:col>
                    <xdr:colOff>50800</xdr:colOff>
                    <xdr:row>5</xdr:row>
                    <xdr:rowOff>203200</xdr:rowOff>
                  </from>
                  <to>
                    <xdr:col>2</xdr:col>
                    <xdr:colOff>393700</xdr:colOff>
                    <xdr:row>6</xdr:row>
                    <xdr:rowOff>203200</xdr:rowOff>
                  </to>
                </anchor>
              </controlPr>
            </control>
          </mc:Choice>
        </mc:AlternateContent>
        <mc:AlternateContent xmlns:mc="http://schemas.openxmlformats.org/markup-compatibility/2006">
          <mc:Choice Requires="x14">
            <control shapeId="56323" r:id="rId5" name="Check Box 3">
              <controlPr defaultSize="0" autoLine="0" autoPict="0">
                <anchor moveWithCells="1">
                  <from>
                    <xdr:col>4</xdr:col>
                    <xdr:colOff>50800</xdr:colOff>
                    <xdr:row>5</xdr:row>
                    <xdr:rowOff>25400</xdr:rowOff>
                  </from>
                  <to>
                    <xdr:col>4</xdr:col>
                    <xdr:colOff>393700</xdr:colOff>
                    <xdr:row>6</xdr:row>
                    <xdr:rowOff>25400</xdr:rowOff>
                  </to>
                </anchor>
              </controlPr>
            </control>
          </mc:Choice>
        </mc:AlternateContent>
        <mc:AlternateContent xmlns:mc="http://schemas.openxmlformats.org/markup-compatibility/2006">
          <mc:Choice Requires="x14">
            <control shapeId="56324" r:id="rId6" name="Check Box 4">
              <controlPr defaultSize="0" autoLine="0" autoPict="0">
                <anchor moveWithCells="1">
                  <from>
                    <xdr:col>4</xdr:col>
                    <xdr:colOff>50800</xdr:colOff>
                    <xdr:row>5</xdr:row>
                    <xdr:rowOff>203200</xdr:rowOff>
                  </from>
                  <to>
                    <xdr:col>4</xdr:col>
                    <xdr:colOff>393700</xdr:colOff>
                    <xdr:row>6</xdr:row>
                    <xdr:rowOff>203200</xdr:rowOff>
                  </to>
                </anchor>
              </controlPr>
            </control>
          </mc:Choice>
        </mc:AlternateContent>
        <mc:AlternateContent xmlns:mc="http://schemas.openxmlformats.org/markup-compatibility/2006">
          <mc:Choice Requires="x14">
            <control shapeId="56325" r:id="rId7" name="Check Box 5">
              <controlPr defaultSize="0" autoLine="0" autoPict="0">
                <anchor moveWithCells="1">
                  <from>
                    <xdr:col>7</xdr:col>
                    <xdr:colOff>50800</xdr:colOff>
                    <xdr:row>5</xdr:row>
                    <xdr:rowOff>25400</xdr:rowOff>
                  </from>
                  <to>
                    <xdr:col>7</xdr:col>
                    <xdr:colOff>393700</xdr:colOff>
                    <xdr:row>6</xdr:row>
                    <xdr:rowOff>25400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K65"/>
  <sheetViews>
    <sheetView showGridLines="0" zoomScaleNormal="100" workbookViewId="0">
      <selection activeCell="C5" sqref="C5:K5"/>
    </sheetView>
  </sheetViews>
  <sheetFormatPr baseColWidth="10" defaultColWidth="11.5" defaultRowHeight="13" x14ac:dyDescent="0.15"/>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1" s="4" customFormat="1" ht="28.5" customHeight="1" thickBot="1" x14ac:dyDescent="0.2">
      <c r="A1" s="154" t="s">
        <v>94</v>
      </c>
      <c r="B1" s="155"/>
      <c r="C1" s="156"/>
      <c r="D1" s="156"/>
      <c r="E1" s="156"/>
      <c r="F1" s="156"/>
      <c r="G1" s="156"/>
      <c r="H1" s="156"/>
      <c r="I1" s="156"/>
      <c r="J1" s="156"/>
      <c r="K1" s="157"/>
    </row>
    <row r="2" spans="1:11" s="5" customFormat="1" ht="20" customHeight="1" x14ac:dyDescent="0.15">
      <c r="A2" s="176" t="s">
        <v>78</v>
      </c>
      <c r="B2" s="177"/>
      <c r="C2" s="282" t="str">
        <f>IF('1. Sem. a'!C2="","",'1. Sem. a'!C2:K2)</f>
        <v/>
      </c>
      <c r="D2" s="283"/>
      <c r="E2" s="283"/>
      <c r="F2" s="283"/>
      <c r="G2" s="283"/>
      <c r="H2" s="283"/>
      <c r="I2" s="283"/>
      <c r="J2" s="283"/>
      <c r="K2" s="284"/>
    </row>
    <row r="3" spans="1:11" s="5" customFormat="1" ht="20" customHeight="1" x14ac:dyDescent="0.15">
      <c r="A3" s="131" t="s">
        <v>79</v>
      </c>
      <c r="B3" s="132"/>
      <c r="C3" s="285" t="str">
        <f>IF('1. Sem. a'!C3="","",'1. Sem. a'!C3:K3)</f>
        <v/>
      </c>
      <c r="D3" s="286"/>
      <c r="E3" s="286"/>
      <c r="F3" s="286"/>
      <c r="G3" s="286"/>
      <c r="H3" s="286"/>
      <c r="I3" s="286"/>
      <c r="J3" s="286"/>
      <c r="K3" s="287"/>
    </row>
    <row r="4" spans="1:11" s="5" customFormat="1" ht="20" customHeight="1" x14ac:dyDescent="0.15">
      <c r="A4" s="131" t="s">
        <v>80</v>
      </c>
      <c r="B4" s="132"/>
      <c r="C4" s="285" t="str">
        <f>IF('1. Sem. a'!C4="","",'1. Sem. a'!C4:K4)</f>
        <v/>
      </c>
      <c r="D4" s="286"/>
      <c r="E4" s="286"/>
      <c r="F4" s="286"/>
      <c r="G4" s="286"/>
      <c r="H4" s="286"/>
      <c r="I4" s="286"/>
      <c r="J4" s="286"/>
      <c r="K4" s="287"/>
    </row>
    <row r="5" spans="1:11" s="5" customFormat="1" ht="20" customHeight="1" thickBot="1" x14ac:dyDescent="0.2">
      <c r="A5" s="133" t="s">
        <v>81</v>
      </c>
      <c r="B5" s="134"/>
      <c r="C5" s="224"/>
      <c r="D5" s="225"/>
      <c r="E5" s="225"/>
      <c r="F5" s="225"/>
      <c r="G5" s="225"/>
      <c r="H5" s="225"/>
      <c r="I5" s="225"/>
      <c r="J5" s="225"/>
      <c r="K5" s="226"/>
    </row>
    <row r="6" spans="1:11" s="5" customFormat="1" ht="20" customHeight="1" thickBot="1" x14ac:dyDescent="0.2">
      <c r="A6" s="149" t="s">
        <v>83</v>
      </c>
      <c r="B6" s="150"/>
      <c r="C6" s="178" t="s">
        <v>20</v>
      </c>
      <c r="D6" s="179"/>
      <c r="E6" s="216"/>
      <c r="F6" s="216"/>
      <c r="G6" s="216"/>
      <c r="H6" s="216"/>
      <c r="I6" s="216"/>
      <c r="J6" s="216"/>
      <c r="K6" s="217"/>
    </row>
    <row r="7" spans="1:11" s="5" customFormat="1" ht="25.5" customHeight="1" thickBot="1" x14ac:dyDescent="0.2">
      <c r="A7" s="171" t="s">
        <v>84</v>
      </c>
      <c r="B7" s="172"/>
      <c r="C7" s="167" t="s">
        <v>13</v>
      </c>
      <c r="D7" s="167"/>
      <c r="E7" s="167"/>
      <c r="F7" s="167"/>
      <c r="G7" s="167"/>
      <c r="H7" s="167"/>
      <c r="I7" s="167"/>
      <c r="J7" s="167"/>
      <c r="K7" s="168"/>
    </row>
    <row r="8" spans="1:11" s="5" customFormat="1" ht="37.5" customHeight="1" thickBot="1" x14ac:dyDescent="0.2">
      <c r="A8" s="171" t="s">
        <v>136</v>
      </c>
      <c r="B8" s="172"/>
      <c r="C8" s="167" t="s">
        <v>127</v>
      </c>
      <c r="D8" s="167"/>
      <c r="E8" s="43" t="s">
        <v>123</v>
      </c>
      <c r="F8" s="167" t="s">
        <v>26</v>
      </c>
      <c r="G8" s="167"/>
      <c r="H8" s="199"/>
      <c r="I8" s="199"/>
      <c r="J8" s="43" t="s">
        <v>25</v>
      </c>
      <c r="K8" s="44" t="s">
        <v>19</v>
      </c>
    </row>
    <row r="9" spans="1:11" s="5" customFormat="1" ht="45.75" customHeight="1" x14ac:dyDescent="0.15">
      <c r="A9" s="149" t="s">
        <v>57</v>
      </c>
      <c r="B9" s="150"/>
      <c r="C9" s="169" t="s">
        <v>16</v>
      </c>
      <c r="D9" s="169"/>
      <c r="E9" s="14">
        <v>10</v>
      </c>
      <c r="F9" s="233"/>
      <c r="G9" s="233"/>
      <c r="H9" s="233"/>
      <c r="I9" s="233"/>
      <c r="J9" s="28"/>
      <c r="K9" s="40" t="str">
        <f>IF(J9&gt;E9,"Fehler","")</f>
        <v/>
      </c>
    </row>
    <row r="10" spans="1:11" s="5" customFormat="1" ht="45.75" customHeight="1" x14ac:dyDescent="0.15">
      <c r="A10" s="136" t="s">
        <v>15</v>
      </c>
      <c r="B10" s="137"/>
      <c r="C10" s="170" t="s">
        <v>42</v>
      </c>
      <c r="D10" s="170"/>
      <c r="E10" s="15">
        <v>10</v>
      </c>
      <c r="F10" s="213"/>
      <c r="G10" s="213"/>
      <c r="H10" s="214" t="s">
        <v>101</v>
      </c>
      <c r="I10" s="214"/>
      <c r="J10" s="29"/>
      <c r="K10" s="41" t="str">
        <f t="shared" ref="K10:K18" si="0">IF(J10&gt;E10,"Fehler","")</f>
        <v/>
      </c>
    </row>
    <row r="11" spans="1:11" s="5" customFormat="1" ht="45.75" customHeight="1" thickBot="1" x14ac:dyDescent="0.2">
      <c r="A11" s="138"/>
      <c r="B11" s="139"/>
      <c r="C11" s="198" t="s">
        <v>27</v>
      </c>
      <c r="D11" s="198"/>
      <c r="E11" s="16">
        <v>10</v>
      </c>
      <c r="F11" s="203"/>
      <c r="G11" s="203"/>
      <c r="H11" s="204"/>
      <c r="I11" s="204"/>
      <c r="J11" s="30"/>
      <c r="K11" s="42">
        <f>IF(J9&gt;E9,"Fehler",IF(J10&gt;E10,"Fehler",IF(J11&gt;E11,"Fehler",SUM(J9:J11))))</f>
        <v>0</v>
      </c>
    </row>
    <row r="12" spans="1:11" s="5" customFormat="1" ht="45.75" customHeight="1" x14ac:dyDescent="0.15">
      <c r="A12" s="144" t="s">
        <v>74</v>
      </c>
      <c r="B12" s="145"/>
      <c r="C12" s="164" t="s">
        <v>102</v>
      </c>
      <c r="D12" s="164"/>
      <c r="E12" s="17">
        <v>5</v>
      </c>
      <c r="F12" s="211"/>
      <c r="G12" s="211"/>
      <c r="H12" s="212"/>
      <c r="I12" s="212"/>
      <c r="J12" s="31"/>
      <c r="K12" s="40" t="str">
        <f>IF(J12&gt;E12,"Fehler","")</f>
        <v/>
      </c>
    </row>
    <row r="13" spans="1:11" s="5" customFormat="1" ht="45.75" customHeight="1" x14ac:dyDescent="0.15">
      <c r="A13" s="146" t="s">
        <v>133</v>
      </c>
      <c r="B13" s="137"/>
      <c r="C13" s="170" t="s">
        <v>103</v>
      </c>
      <c r="D13" s="170"/>
      <c r="E13" s="15">
        <v>5</v>
      </c>
      <c r="F13" s="213"/>
      <c r="G13" s="213"/>
      <c r="H13" s="214"/>
      <c r="I13" s="214"/>
      <c r="J13" s="29"/>
      <c r="K13" s="41" t="str">
        <f t="shared" si="0"/>
        <v/>
      </c>
    </row>
    <row r="14" spans="1:11" s="5" customFormat="1" ht="45.75" customHeight="1" x14ac:dyDescent="0.15">
      <c r="A14" s="147"/>
      <c r="B14" s="137"/>
      <c r="C14" s="170" t="s">
        <v>104</v>
      </c>
      <c r="D14" s="170"/>
      <c r="E14" s="15">
        <v>5</v>
      </c>
      <c r="F14" s="213"/>
      <c r="G14" s="213"/>
      <c r="H14" s="214"/>
      <c r="I14" s="214"/>
      <c r="J14" s="29"/>
      <c r="K14" s="41" t="str">
        <f t="shared" si="0"/>
        <v/>
      </c>
    </row>
    <row r="15" spans="1:11" s="5" customFormat="1" ht="45.75" customHeight="1" thickBot="1" x14ac:dyDescent="0.2">
      <c r="A15" s="148"/>
      <c r="B15" s="139"/>
      <c r="C15" s="187" t="s">
        <v>105</v>
      </c>
      <c r="D15" s="187"/>
      <c r="E15" s="18">
        <v>5</v>
      </c>
      <c r="F15" s="209"/>
      <c r="G15" s="209"/>
      <c r="H15" s="210"/>
      <c r="I15" s="210"/>
      <c r="J15" s="32"/>
      <c r="K15" s="42">
        <f>IF(J12&gt;E12,"Fehler",IF(J13&gt;E13,"Fehler",IF(J14&gt;E14,"Fehler",IF(J15&gt;E15,"Fehler",SUM(J12:J15)))))</f>
        <v>0</v>
      </c>
    </row>
    <row r="16" spans="1:11" s="5" customFormat="1" ht="45.75" customHeight="1" x14ac:dyDescent="0.15">
      <c r="A16" s="149" t="s">
        <v>28</v>
      </c>
      <c r="B16" s="150"/>
      <c r="C16" s="164" t="s">
        <v>106</v>
      </c>
      <c r="D16" s="164"/>
      <c r="E16" s="17">
        <v>5</v>
      </c>
      <c r="F16" s="229"/>
      <c r="G16" s="230"/>
      <c r="H16" s="231"/>
      <c r="I16" s="232"/>
      <c r="J16" s="31"/>
      <c r="K16" s="40" t="str">
        <f t="shared" si="0"/>
        <v/>
      </c>
    </row>
    <row r="17" spans="1:11" s="5" customFormat="1" ht="45.75" customHeight="1" thickBot="1" x14ac:dyDescent="0.2">
      <c r="A17" s="151" t="s">
        <v>135</v>
      </c>
      <c r="B17" s="139"/>
      <c r="C17" s="198" t="s">
        <v>107</v>
      </c>
      <c r="D17" s="198"/>
      <c r="E17" s="16">
        <v>5</v>
      </c>
      <c r="F17" s="205"/>
      <c r="G17" s="206"/>
      <c r="H17" s="207"/>
      <c r="I17" s="208"/>
      <c r="J17" s="30"/>
      <c r="K17" s="42">
        <f>IF(J16&gt;E16,"Fehler",IF(J17&gt;E17,"Fehler",SUM(J16:J17)))</f>
        <v>0</v>
      </c>
    </row>
    <row r="18" spans="1:11" s="5" customFormat="1" ht="45.75" customHeight="1" x14ac:dyDescent="0.15">
      <c r="A18" s="149" t="s">
        <v>29</v>
      </c>
      <c r="B18" s="150"/>
      <c r="C18" s="164" t="s">
        <v>108</v>
      </c>
      <c r="D18" s="164"/>
      <c r="E18" s="17">
        <v>5</v>
      </c>
      <c r="F18" s="211"/>
      <c r="G18" s="211"/>
      <c r="H18" s="211"/>
      <c r="I18" s="211"/>
      <c r="J18" s="31"/>
      <c r="K18" s="40" t="str">
        <f t="shared" si="0"/>
        <v/>
      </c>
    </row>
    <row r="19" spans="1:11" s="5" customFormat="1" ht="45.75" customHeight="1" thickBot="1" x14ac:dyDescent="0.2">
      <c r="A19" s="151" t="s">
        <v>135</v>
      </c>
      <c r="B19" s="139"/>
      <c r="C19" s="187" t="s">
        <v>109</v>
      </c>
      <c r="D19" s="187"/>
      <c r="E19" s="18">
        <v>5</v>
      </c>
      <c r="F19" s="209"/>
      <c r="G19" s="209"/>
      <c r="H19" s="209"/>
      <c r="I19" s="209"/>
      <c r="J19" s="32"/>
      <c r="K19" s="42">
        <f>IF(J18&gt;E18,"Fehler",IF(J19&gt;E19,"Fehler",SUM(J18:J19)))</f>
        <v>0</v>
      </c>
    </row>
    <row r="20" spans="1:11" s="5" customFormat="1" ht="16.5" customHeight="1" thickBot="1" x14ac:dyDescent="0.2">
      <c r="A20" s="184" t="s">
        <v>30</v>
      </c>
      <c r="B20" s="185"/>
      <c r="C20" s="186"/>
      <c r="D20" s="19" t="s">
        <v>110</v>
      </c>
      <c r="E20" s="142" t="s">
        <v>31</v>
      </c>
      <c r="F20" s="143"/>
      <c r="G20" s="143"/>
      <c r="H20" s="21">
        <f>IF(K11="Fehler","Fehler",IF(K15="Fehler","Fehler",IF(K17="Fehler","Fehler",IF(K19="Fehler","Fehler",SUM(J9:J19)))))</f>
        <v>0</v>
      </c>
      <c r="I20" s="22" t="s">
        <v>33</v>
      </c>
      <c r="J20" s="23" t="s">
        <v>32</v>
      </c>
      <c r="K20" s="24" t="str">
        <f>IF(H20="Fehler","Fehler",IF(SUM(K9:K19)=0,"",ROUND(SUM(((H20/70)*5)+1)*2,0)/2))</f>
        <v/>
      </c>
    </row>
    <row r="21" spans="1:11" s="5" customFormat="1" ht="23.25" customHeight="1" x14ac:dyDescent="0.15">
      <c r="A21" s="35" t="s">
        <v>2</v>
      </c>
      <c r="B21" s="215" t="str">
        <f>IF('1. Sem. a'!$B$21="","",'1. Sem. a'!$B$21:$D$21)</f>
        <v/>
      </c>
      <c r="C21" s="215"/>
      <c r="D21" s="215"/>
      <c r="E21" s="61"/>
      <c r="F21" s="62" t="s">
        <v>134</v>
      </c>
      <c r="G21" s="227"/>
      <c r="H21" s="228"/>
      <c r="I21" s="228"/>
      <c r="J21" s="228"/>
      <c r="K21" s="228"/>
    </row>
    <row r="22" spans="1:11" s="5" customFormat="1" ht="15" customHeight="1" x14ac:dyDescent="0.15">
      <c r="A22" s="35" t="s">
        <v>75</v>
      </c>
      <c r="B22" s="35"/>
      <c r="C22" s="35"/>
      <c r="D22" s="35"/>
      <c r="E22" s="36"/>
      <c r="F22" s="35" t="s">
        <v>1</v>
      </c>
      <c r="G22" s="35"/>
      <c r="H22" s="35"/>
      <c r="I22" s="35"/>
      <c r="J22" s="36"/>
      <c r="K22" s="36"/>
    </row>
    <row r="23" spans="1:11" s="8" customFormat="1" ht="24.75" customHeight="1" x14ac:dyDescent="0.15">
      <c r="A23" s="33" t="s">
        <v>53</v>
      </c>
      <c r="B23" s="33"/>
      <c r="C23" s="33"/>
      <c r="D23" s="33"/>
      <c r="E23" s="57"/>
      <c r="F23" s="33" t="s">
        <v>0</v>
      </c>
      <c r="G23" s="33"/>
      <c r="H23" s="33"/>
      <c r="I23" s="33"/>
      <c r="J23" s="39"/>
      <c r="K23" s="39"/>
    </row>
    <row r="24" spans="1:11" s="5" customFormat="1" ht="36.75" customHeight="1" x14ac:dyDescent="0.15">
      <c r="A24" s="182" t="s">
        <v>124</v>
      </c>
      <c r="B24" s="182"/>
      <c r="C24" s="183"/>
      <c r="D24" s="183"/>
      <c r="E24" s="183"/>
      <c r="F24" s="183"/>
      <c r="G24" s="183"/>
      <c r="H24" s="183"/>
      <c r="I24" s="183"/>
      <c r="J24" s="183"/>
      <c r="K24" s="183"/>
    </row>
    <row r="25" spans="1:11" x14ac:dyDescent="0.15">
      <c r="A25" s="6"/>
      <c r="B25" s="6"/>
      <c r="C25" s="6"/>
      <c r="D25" s="6"/>
      <c r="E25" s="7"/>
      <c r="F25" s="6"/>
      <c r="G25" s="6"/>
      <c r="H25" s="6"/>
      <c r="I25" s="6"/>
      <c r="J25" s="7"/>
      <c r="K25" s="7"/>
    </row>
    <row r="26" spans="1:11" x14ac:dyDescent="0.15">
      <c r="A26" s="6"/>
      <c r="B26" s="6"/>
      <c r="C26" s="6"/>
      <c r="D26" s="6"/>
      <c r="E26" s="7"/>
      <c r="F26" s="6"/>
      <c r="G26" s="6"/>
      <c r="H26" s="6"/>
      <c r="I26" s="6"/>
      <c r="J26" s="7"/>
      <c r="K26" s="7"/>
    </row>
    <row r="27" spans="1:11" x14ac:dyDescent="0.15">
      <c r="A27" s="6"/>
      <c r="B27" s="6"/>
      <c r="C27" s="6"/>
      <c r="D27" s="6"/>
      <c r="E27" s="7"/>
      <c r="F27" s="6"/>
      <c r="G27" s="6"/>
      <c r="H27" s="6"/>
      <c r="I27" s="6"/>
      <c r="J27" s="7"/>
      <c r="K27" s="7"/>
    </row>
    <row r="28" spans="1:11" x14ac:dyDescent="0.15">
      <c r="A28" s="6"/>
      <c r="B28" s="6"/>
      <c r="C28" s="6"/>
      <c r="D28" s="6"/>
      <c r="E28" s="7"/>
      <c r="F28" s="6"/>
      <c r="G28" s="6"/>
      <c r="H28" s="6"/>
      <c r="I28" s="6"/>
      <c r="J28" s="7"/>
      <c r="K28" s="7"/>
    </row>
    <row r="29" spans="1:11" x14ac:dyDescent="0.15">
      <c r="A29" s="6"/>
      <c r="B29" s="6"/>
      <c r="C29" s="6"/>
      <c r="D29" s="6"/>
      <c r="E29" s="7"/>
      <c r="F29" s="6"/>
      <c r="G29" s="6"/>
      <c r="H29" s="6"/>
      <c r="I29" s="6"/>
      <c r="J29" s="7"/>
      <c r="K29" s="7"/>
    </row>
    <row r="30" spans="1:11" x14ac:dyDescent="0.15">
      <c r="A30" s="6"/>
      <c r="B30" s="6"/>
      <c r="C30" s="6"/>
      <c r="D30" s="6"/>
      <c r="E30" s="7"/>
      <c r="F30" s="6"/>
      <c r="G30" s="6"/>
      <c r="H30" s="6"/>
      <c r="I30" s="6"/>
      <c r="J30" s="7"/>
      <c r="K30" s="7"/>
    </row>
    <row r="31" spans="1:11" x14ac:dyDescent="0.15">
      <c r="A31" s="6"/>
      <c r="B31" s="6"/>
      <c r="C31" s="6"/>
      <c r="D31" s="6"/>
      <c r="E31" s="7"/>
      <c r="F31" s="6"/>
      <c r="G31" s="6"/>
      <c r="H31" s="6"/>
      <c r="I31" s="6"/>
      <c r="J31" s="7"/>
      <c r="K31" s="7"/>
    </row>
    <row r="32" spans="1:11" x14ac:dyDescent="0.15">
      <c r="A32" s="6"/>
      <c r="B32" s="6"/>
      <c r="C32" s="6"/>
      <c r="D32" s="6"/>
      <c r="E32" s="7"/>
      <c r="F32" s="6"/>
      <c r="G32" s="6"/>
      <c r="H32" s="6"/>
      <c r="I32" s="6"/>
      <c r="J32" s="7"/>
      <c r="K32" s="7"/>
    </row>
    <row r="33" spans="1:11" x14ac:dyDescent="0.15">
      <c r="A33" s="6"/>
      <c r="B33" s="6"/>
      <c r="C33" s="6"/>
      <c r="D33" s="6"/>
      <c r="E33" s="7"/>
      <c r="F33" s="6"/>
      <c r="G33" s="6"/>
      <c r="H33" s="6"/>
      <c r="I33" s="6"/>
      <c r="J33" s="7"/>
      <c r="K33" s="7"/>
    </row>
    <row r="34" spans="1:11" x14ac:dyDescent="0.15">
      <c r="A34" s="6"/>
      <c r="B34" s="6"/>
      <c r="C34" s="6"/>
      <c r="D34" s="6"/>
      <c r="E34" s="7"/>
      <c r="F34" s="6"/>
      <c r="G34" s="6"/>
      <c r="H34" s="6"/>
      <c r="I34" s="6"/>
      <c r="J34" s="7"/>
      <c r="K34" s="7"/>
    </row>
    <row r="35" spans="1:11" x14ac:dyDescent="0.15">
      <c r="A35" s="6"/>
      <c r="B35" s="6"/>
      <c r="C35" s="6"/>
      <c r="D35" s="6"/>
      <c r="E35" s="7"/>
      <c r="F35" s="6"/>
      <c r="G35" s="6"/>
      <c r="H35" s="6"/>
      <c r="I35" s="6"/>
      <c r="J35" s="7"/>
      <c r="K35" s="7"/>
    </row>
    <row r="36" spans="1:11" x14ac:dyDescent="0.15">
      <c r="A36" s="6"/>
      <c r="B36" s="6"/>
      <c r="C36" s="6"/>
      <c r="D36" s="6"/>
      <c r="E36" s="7"/>
      <c r="F36" s="6"/>
      <c r="G36" s="6"/>
      <c r="H36" s="6"/>
      <c r="I36" s="6"/>
      <c r="J36" s="7"/>
      <c r="K36" s="7"/>
    </row>
    <row r="37" spans="1:11" x14ac:dyDescent="0.15">
      <c r="A37" s="6"/>
      <c r="B37" s="6"/>
      <c r="C37" s="6"/>
      <c r="D37" s="6"/>
      <c r="E37" s="7"/>
      <c r="F37" s="6"/>
      <c r="G37" s="6"/>
      <c r="H37" s="6"/>
      <c r="I37" s="6"/>
      <c r="J37" s="7"/>
      <c r="K37" s="7"/>
    </row>
    <row r="38" spans="1:11" x14ac:dyDescent="0.15">
      <c r="A38" s="6"/>
      <c r="B38" s="6"/>
      <c r="C38" s="6"/>
      <c r="D38" s="6"/>
      <c r="E38" s="7"/>
      <c r="F38" s="6"/>
      <c r="G38" s="6"/>
      <c r="H38" s="6"/>
      <c r="I38" s="6"/>
      <c r="J38" s="7"/>
      <c r="K38" s="7"/>
    </row>
    <row r="39" spans="1:11" x14ac:dyDescent="0.15">
      <c r="A39" s="6"/>
      <c r="B39" s="6"/>
      <c r="C39" s="6"/>
      <c r="D39" s="6"/>
      <c r="E39" s="7"/>
      <c r="F39" s="6"/>
      <c r="G39" s="6"/>
      <c r="H39" s="6"/>
      <c r="I39" s="6"/>
      <c r="J39" s="7"/>
      <c r="K39" s="7"/>
    </row>
    <row r="40" spans="1:11" x14ac:dyDescent="0.15">
      <c r="A40" s="6"/>
      <c r="B40" s="6"/>
      <c r="C40" s="6"/>
      <c r="D40" s="6"/>
      <c r="E40" s="7"/>
      <c r="F40" s="6"/>
      <c r="G40" s="6"/>
      <c r="H40" s="6"/>
      <c r="I40" s="6"/>
      <c r="J40" s="7"/>
      <c r="K40" s="7"/>
    </row>
    <row r="41" spans="1:11" x14ac:dyDescent="0.15">
      <c r="A41" s="6"/>
      <c r="B41" s="6"/>
      <c r="C41" s="6"/>
      <c r="D41" s="6"/>
      <c r="E41" s="7"/>
      <c r="F41" s="6"/>
      <c r="G41" s="6"/>
      <c r="H41" s="6"/>
      <c r="I41" s="6"/>
      <c r="J41" s="7"/>
      <c r="K41" s="7"/>
    </row>
    <row r="42" spans="1:11" x14ac:dyDescent="0.15">
      <c r="A42" s="6"/>
      <c r="B42" s="6"/>
      <c r="C42" s="6"/>
      <c r="D42" s="6"/>
      <c r="E42" s="7"/>
      <c r="F42" s="6"/>
      <c r="G42" s="6"/>
      <c r="H42" s="6"/>
      <c r="I42" s="6"/>
      <c r="J42" s="7"/>
      <c r="K42" s="7"/>
    </row>
    <row r="43" spans="1:11" x14ac:dyDescent="0.15">
      <c r="A43" s="6"/>
      <c r="B43" s="6"/>
      <c r="C43" s="6"/>
      <c r="D43" s="6"/>
      <c r="E43" s="7"/>
      <c r="F43" s="6"/>
      <c r="G43" s="6"/>
      <c r="H43" s="6"/>
      <c r="I43" s="6"/>
      <c r="J43" s="7"/>
      <c r="K43" s="7"/>
    </row>
    <row r="44" spans="1:11" x14ac:dyDescent="0.15">
      <c r="A44" s="6"/>
      <c r="B44" s="6"/>
      <c r="C44" s="6"/>
      <c r="D44" s="6"/>
      <c r="E44" s="7"/>
      <c r="F44" s="6"/>
      <c r="G44" s="6"/>
      <c r="H44" s="6"/>
      <c r="I44" s="6"/>
      <c r="J44" s="7"/>
      <c r="K44" s="7"/>
    </row>
    <row r="45" spans="1:11" x14ac:dyDescent="0.15">
      <c r="A45" s="6"/>
      <c r="B45" s="6"/>
      <c r="C45" s="6"/>
      <c r="D45" s="6"/>
      <c r="E45" s="7"/>
      <c r="F45" s="6"/>
      <c r="G45" s="6"/>
      <c r="H45" s="6"/>
      <c r="I45" s="6"/>
      <c r="J45" s="7"/>
      <c r="K45" s="7"/>
    </row>
    <row r="46" spans="1:11" x14ac:dyDescent="0.15">
      <c r="A46" s="6"/>
      <c r="B46" s="6"/>
      <c r="C46" s="6"/>
      <c r="D46" s="6"/>
      <c r="E46" s="7"/>
      <c r="F46" s="6"/>
      <c r="G46" s="6"/>
      <c r="H46" s="6"/>
      <c r="I46" s="6"/>
      <c r="J46" s="7"/>
      <c r="K46" s="7"/>
    </row>
    <row r="47" spans="1:11" x14ac:dyDescent="0.15">
      <c r="A47" s="6"/>
      <c r="B47" s="6"/>
      <c r="C47" s="6"/>
      <c r="D47" s="6"/>
      <c r="E47" s="7"/>
      <c r="F47" s="6"/>
      <c r="G47" s="6"/>
      <c r="H47" s="6"/>
      <c r="I47" s="6"/>
      <c r="J47" s="7"/>
      <c r="K47" s="7"/>
    </row>
    <row r="48" spans="1:11" x14ac:dyDescent="0.15">
      <c r="A48" s="6"/>
      <c r="B48" s="6"/>
      <c r="C48" s="6"/>
      <c r="D48" s="6"/>
      <c r="E48" s="7"/>
      <c r="F48" s="6"/>
      <c r="G48" s="6"/>
      <c r="H48" s="6"/>
      <c r="I48" s="6"/>
      <c r="J48" s="7"/>
      <c r="K48" s="7"/>
    </row>
    <row r="49" spans="1:11" x14ac:dyDescent="0.15">
      <c r="A49" s="6"/>
      <c r="B49" s="6"/>
      <c r="C49" s="6"/>
      <c r="D49" s="6"/>
      <c r="E49" s="7"/>
      <c r="F49" s="6"/>
      <c r="G49" s="6"/>
      <c r="H49" s="6"/>
      <c r="I49" s="6"/>
      <c r="J49" s="7"/>
      <c r="K49" s="7"/>
    </row>
    <row r="50" spans="1:11" x14ac:dyDescent="0.15">
      <c r="A50" s="6"/>
      <c r="B50" s="6"/>
      <c r="C50" s="6"/>
      <c r="D50" s="6"/>
      <c r="E50" s="7"/>
      <c r="F50" s="6"/>
      <c r="G50" s="6"/>
      <c r="H50" s="6"/>
      <c r="I50" s="6"/>
      <c r="J50" s="7"/>
      <c r="K50" s="7"/>
    </row>
    <row r="51" spans="1:11" x14ac:dyDescent="0.15">
      <c r="A51" s="6"/>
      <c r="B51" s="6"/>
      <c r="C51" s="6"/>
      <c r="D51" s="6"/>
      <c r="E51" s="7"/>
      <c r="F51" s="6"/>
      <c r="G51" s="6"/>
      <c r="H51" s="6"/>
      <c r="I51" s="6"/>
      <c r="J51" s="7"/>
      <c r="K51" s="7"/>
    </row>
    <row r="52" spans="1:11" x14ac:dyDescent="0.15">
      <c r="A52" s="6"/>
      <c r="B52" s="6"/>
      <c r="C52" s="6"/>
      <c r="D52" s="6"/>
      <c r="E52" s="7"/>
      <c r="F52" s="6"/>
      <c r="G52" s="6"/>
      <c r="H52" s="6"/>
      <c r="I52" s="6"/>
      <c r="J52" s="7"/>
      <c r="K52" s="7"/>
    </row>
    <row r="53" spans="1:11" x14ac:dyDescent="0.15">
      <c r="A53" s="5"/>
      <c r="B53" s="5"/>
      <c r="C53" s="5"/>
      <c r="D53" s="5"/>
      <c r="E53" s="9"/>
      <c r="F53" s="5"/>
      <c r="G53" s="5"/>
      <c r="H53" s="5"/>
      <c r="I53" s="5"/>
      <c r="J53" s="9"/>
      <c r="K53" s="9"/>
    </row>
    <row r="54" spans="1:11" x14ac:dyDescent="0.15">
      <c r="A54" s="5"/>
      <c r="B54" s="5"/>
      <c r="C54" s="5"/>
      <c r="D54" s="5"/>
      <c r="E54" s="9"/>
      <c r="F54" s="5"/>
      <c r="G54" s="5"/>
      <c r="H54" s="5"/>
      <c r="I54" s="5"/>
      <c r="J54" s="9"/>
      <c r="K54" s="9"/>
    </row>
    <row r="55" spans="1:11" x14ac:dyDescent="0.15">
      <c r="A55" s="5"/>
      <c r="B55" s="5"/>
      <c r="C55" s="5"/>
      <c r="D55" s="5"/>
      <c r="E55" s="9"/>
      <c r="F55" s="5"/>
      <c r="G55" s="5"/>
      <c r="H55" s="5"/>
      <c r="I55" s="5"/>
      <c r="J55" s="9"/>
      <c r="K55" s="9"/>
    </row>
    <row r="56" spans="1:11" x14ac:dyDescent="0.15">
      <c r="A56" s="5"/>
      <c r="B56" s="5"/>
      <c r="C56" s="5"/>
      <c r="D56" s="5"/>
      <c r="E56" s="9"/>
      <c r="F56" s="5"/>
      <c r="G56" s="5"/>
      <c r="H56" s="5"/>
      <c r="I56" s="5"/>
      <c r="J56" s="9"/>
      <c r="K56" s="9"/>
    </row>
    <row r="57" spans="1:11" x14ac:dyDescent="0.15">
      <c r="A57" s="5"/>
      <c r="B57" s="5"/>
      <c r="C57" s="5"/>
      <c r="D57" s="5"/>
      <c r="E57" s="9"/>
      <c r="F57" s="5"/>
      <c r="G57" s="5"/>
      <c r="H57" s="5"/>
      <c r="I57" s="5"/>
      <c r="J57" s="9"/>
      <c r="K57" s="9"/>
    </row>
    <row r="58" spans="1:11" x14ac:dyDescent="0.15">
      <c r="A58" s="5"/>
      <c r="B58" s="5"/>
      <c r="C58" s="5"/>
      <c r="D58" s="5"/>
      <c r="E58" s="9"/>
      <c r="F58" s="5"/>
      <c r="G58" s="5"/>
      <c r="H58" s="5"/>
      <c r="I58" s="5"/>
      <c r="J58" s="9"/>
      <c r="K58" s="9"/>
    </row>
    <row r="59" spans="1:11" x14ac:dyDescent="0.15">
      <c r="A59" s="5"/>
      <c r="B59" s="5"/>
      <c r="C59" s="5"/>
      <c r="D59" s="5"/>
      <c r="E59" s="9"/>
      <c r="F59" s="5"/>
      <c r="G59" s="5"/>
      <c r="H59" s="5"/>
      <c r="I59" s="5"/>
      <c r="J59" s="9"/>
      <c r="K59" s="9"/>
    </row>
    <row r="60" spans="1:11" x14ac:dyDescent="0.15">
      <c r="A60" s="5"/>
      <c r="B60" s="5"/>
      <c r="C60" s="5"/>
      <c r="D60" s="5"/>
      <c r="E60" s="9"/>
      <c r="F60" s="5"/>
      <c r="G60" s="5"/>
      <c r="H60" s="5"/>
      <c r="I60" s="5"/>
      <c r="J60" s="9"/>
      <c r="K60" s="9"/>
    </row>
    <row r="61" spans="1:11" x14ac:dyDescent="0.15">
      <c r="A61" s="5"/>
      <c r="B61" s="5"/>
      <c r="C61" s="5"/>
      <c r="D61" s="5"/>
      <c r="E61" s="9"/>
      <c r="F61" s="5"/>
      <c r="G61" s="5"/>
      <c r="H61" s="5"/>
      <c r="I61" s="5"/>
      <c r="J61" s="9"/>
      <c r="K61" s="9"/>
    </row>
    <row r="62" spans="1:11" x14ac:dyDescent="0.15">
      <c r="A62" s="5"/>
      <c r="B62" s="5"/>
      <c r="C62" s="5"/>
      <c r="D62" s="5"/>
      <c r="E62" s="9"/>
      <c r="F62" s="5"/>
      <c r="G62" s="5"/>
      <c r="H62" s="5"/>
      <c r="I62" s="5"/>
      <c r="J62" s="9"/>
      <c r="K62" s="9"/>
    </row>
    <row r="63" spans="1:11" x14ac:dyDescent="0.15">
      <c r="A63" s="5"/>
      <c r="B63" s="5"/>
      <c r="C63" s="5"/>
      <c r="D63" s="5"/>
      <c r="E63" s="9"/>
      <c r="F63" s="5"/>
      <c r="G63" s="5"/>
      <c r="H63" s="5"/>
      <c r="I63" s="5"/>
      <c r="J63" s="9"/>
      <c r="K63" s="9"/>
    </row>
    <row r="64" spans="1:11" x14ac:dyDescent="0.15">
      <c r="A64" s="5"/>
      <c r="B64" s="5"/>
      <c r="C64" s="5"/>
      <c r="D64" s="5"/>
      <c r="E64" s="9"/>
      <c r="F64" s="5"/>
      <c r="G64" s="5"/>
      <c r="H64" s="5"/>
      <c r="I64" s="5"/>
      <c r="J64" s="9"/>
      <c r="K64" s="9"/>
    </row>
    <row r="65" spans="1:11" x14ac:dyDescent="0.15">
      <c r="A65" s="5"/>
      <c r="B65" s="5"/>
      <c r="C65" s="5"/>
      <c r="D65" s="5"/>
      <c r="E65" s="9"/>
      <c r="F65" s="5"/>
      <c r="G65" s="5"/>
      <c r="H65" s="5"/>
      <c r="I65" s="5"/>
      <c r="J65" s="9"/>
      <c r="K65" s="9"/>
    </row>
  </sheetData>
  <sheetProtection sheet="1" objects="1" scenarios="1" formatCells="0" formatColumns="0" formatRows="0" sort="0" autoFilter="0"/>
  <customSheetViews>
    <customSheetView guid="{0B43FBCB-C830-11DC-8DB8-001B63993140}" showGridLines="0">
      <selection activeCell="C5" sqref="C5:K5"/>
      <pageMargins left="0.51" right="0.24" top="0.55000000000000004" bottom="0.17" header="0.21" footer="0.17"/>
      <pageSetup paperSize="9" scale="92" orientation="portrait"/>
      <headerFooter alignWithMargins="0"/>
    </customSheetView>
  </customSheetViews>
  <mergeCells count="51">
    <mergeCell ref="A10:B11"/>
    <mergeCell ref="C13:D13"/>
    <mergeCell ref="C7:K7"/>
    <mergeCell ref="C9:D9"/>
    <mergeCell ref="C10:D10"/>
    <mergeCell ref="C11:D11"/>
    <mergeCell ref="F8:I8"/>
    <mergeCell ref="F9:I9"/>
    <mergeCell ref="F10:I10"/>
    <mergeCell ref="F11:I11"/>
    <mergeCell ref="F12:I12"/>
    <mergeCell ref="A12:B12"/>
    <mergeCell ref="A13:B15"/>
    <mergeCell ref="A7:B7"/>
    <mergeCell ref="A8:B8"/>
    <mergeCell ref="A9:B9"/>
    <mergeCell ref="A1:K1"/>
    <mergeCell ref="C5:K5"/>
    <mergeCell ref="C6:K6"/>
    <mergeCell ref="A2:B2"/>
    <mergeCell ref="A3:B3"/>
    <mergeCell ref="A4:B4"/>
    <mergeCell ref="A5:B5"/>
    <mergeCell ref="A6:B6"/>
    <mergeCell ref="C2:K2"/>
    <mergeCell ref="C3:K3"/>
    <mergeCell ref="C4:K4"/>
    <mergeCell ref="F17:I17"/>
    <mergeCell ref="C16:D16"/>
    <mergeCell ref="A24:K24"/>
    <mergeCell ref="A20:C20"/>
    <mergeCell ref="C18:D18"/>
    <mergeCell ref="C19:D19"/>
    <mergeCell ref="F18:I18"/>
    <mergeCell ref="F19:I19"/>
    <mergeCell ref="A19:B19"/>
    <mergeCell ref="G21:K21"/>
    <mergeCell ref="E20:G20"/>
    <mergeCell ref="A18:B18"/>
    <mergeCell ref="B21:D21"/>
    <mergeCell ref="C17:D17"/>
    <mergeCell ref="A16:B16"/>
    <mergeCell ref="A17:B17"/>
    <mergeCell ref="C8:D8"/>
    <mergeCell ref="C14:D14"/>
    <mergeCell ref="F13:I13"/>
    <mergeCell ref="C12:D12"/>
    <mergeCell ref="F16:I16"/>
    <mergeCell ref="C15:D15"/>
    <mergeCell ref="F15:I15"/>
    <mergeCell ref="F14:I14"/>
  </mergeCells>
  <phoneticPr fontId="5"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7345" r:id="rId3" name="Check Box 1">
              <controlPr defaultSize="0" autoLine="0" autoPict="0">
                <anchor moveWithCells="1">
                  <from>
                    <xdr:col>2</xdr:col>
                    <xdr:colOff>50800</xdr:colOff>
                    <xdr:row>5</xdr:row>
                    <xdr:rowOff>25400</xdr:rowOff>
                  </from>
                  <to>
                    <xdr:col>2</xdr:col>
                    <xdr:colOff>381000</xdr:colOff>
                    <xdr:row>5</xdr:row>
                    <xdr:rowOff>228600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dimension ref="A1:K66"/>
  <sheetViews>
    <sheetView showGridLines="0" zoomScaleNormal="100" workbookViewId="0">
      <selection activeCell="C7" sqref="C7:D7"/>
    </sheetView>
  </sheetViews>
  <sheetFormatPr baseColWidth="10" defaultColWidth="11.5" defaultRowHeight="13" x14ac:dyDescent="0.15"/>
  <cols>
    <col min="1" max="1" width="5.6640625" style="10" customWidth="1"/>
    <col min="2" max="2" width="10.5" style="10" customWidth="1"/>
    <col min="3" max="4" width="10.6640625" style="10" customWidth="1"/>
    <col min="5" max="5" width="9.33203125" style="11" customWidth="1"/>
    <col min="6" max="6" width="7.5" style="10" customWidth="1"/>
    <col min="7" max="7" width="8.1640625" style="10" customWidth="1"/>
    <col min="8" max="8" width="6.83203125" style="10" customWidth="1"/>
    <col min="9" max="9" width="13" style="10" customWidth="1"/>
    <col min="10" max="10" width="8.5" style="11" customWidth="1"/>
    <col min="11" max="11" width="6.5" style="11" customWidth="1"/>
    <col min="12" max="16384" width="11.5" style="10"/>
  </cols>
  <sheetData>
    <row r="1" spans="1:11" s="4" customFormat="1" ht="28.5" customHeight="1" thickBot="1" x14ac:dyDescent="0.2">
      <c r="A1" s="154" t="s">
        <v>95</v>
      </c>
      <c r="B1" s="155"/>
      <c r="C1" s="155"/>
      <c r="D1" s="155"/>
      <c r="E1" s="155"/>
      <c r="F1" s="155"/>
      <c r="G1" s="155"/>
      <c r="H1" s="155"/>
      <c r="I1" s="155"/>
      <c r="J1" s="155"/>
      <c r="K1" s="252"/>
    </row>
    <row r="2" spans="1:11" s="5" customFormat="1" ht="15" customHeight="1" x14ac:dyDescent="0.15">
      <c r="A2" s="176" t="s">
        <v>78</v>
      </c>
      <c r="B2" s="259"/>
      <c r="C2" s="269" t="str">
        <f>IF('1. Sem. a'!C2="","",'1. Sem. a'!C2:K2)</f>
        <v/>
      </c>
      <c r="D2" s="270"/>
      <c r="E2" s="270"/>
      <c r="F2" s="270"/>
      <c r="G2" s="270"/>
      <c r="H2" s="270"/>
      <c r="I2" s="270"/>
      <c r="J2" s="270"/>
      <c r="K2" s="271"/>
    </row>
    <row r="3" spans="1:11" s="5" customFormat="1" ht="15" customHeight="1" x14ac:dyDescent="0.15">
      <c r="A3" s="131" t="s">
        <v>79</v>
      </c>
      <c r="B3" s="276"/>
      <c r="C3" s="272" t="str">
        <f>IF('1. Sem. a'!C3="","",'1. Sem. a'!C3:K3)</f>
        <v/>
      </c>
      <c r="D3" s="273"/>
      <c r="E3" s="273"/>
      <c r="F3" s="273"/>
      <c r="G3" s="273"/>
      <c r="H3" s="273"/>
      <c r="I3" s="273"/>
      <c r="J3" s="273"/>
      <c r="K3" s="274"/>
    </row>
    <row r="4" spans="1:11" s="5" customFormat="1" ht="15" customHeight="1" x14ac:dyDescent="0.15">
      <c r="A4" s="131" t="s">
        <v>80</v>
      </c>
      <c r="B4" s="276"/>
      <c r="C4" s="272" t="str">
        <f>IF('1. Sem. a'!C4="","",'1. Sem. a'!C4:K4)</f>
        <v/>
      </c>
      <c r="D4" s="273"/>
      <c r="E4" s="273"/>
      <c r="F4" s="273"/>
      <c r="G4" s="273"/>
      <c r="H4" s="273"/>
      <c r="I4" s="273"/>
      <c r="J4" s="273"/>
      <c r="K4" s="274"/>
    </row>
    <row r="5" spans="1:11" s="5" customFormat="1" ht="15" customHeight="1" thickBot="1" x14ac:dyDescent="0.2">
      <c r="A5" s="133" t="s">
        <v>81</v>
      </c>
      <c r="B5" s="277"/>
      <c r="C5" s="238"/>
      <c r="D5" s="239"/>
      <c r="E5" s="239"/>
      <c r="F5" s="239"/>
      <c r="G5" s="239"/>
      <c r="H5" s="239"/>
      <c r="I5" s="239"/>
      <c r="J5" s="239"/>
      <c r="K5" s="258"/>
    </row>
    <row r="6" spans="1:11" s="5" customFormat="1" ht="17" customHeight="1" x14ac:dyDescent="0.15">
      <c r="A6" s="149" t="s">
        <v>83</v>
      </c>
      <c r="B6" s="261"/>
      <c r="C6" s="255" t="s">
        <v>154</v>
      </c>
      <c r="D6" s="256"/>
      <c r="E6" s="178" t="s">
        <v>22</v>
      </c>
      <c r="F6" s="179"/>
      <c r="G6" s="260"/>
      <c r="H6" s="178" t="s">
        <v>24</v>
      </c>
      <c r="I6" s="179"/>
      <c r="J6" s="179"/>
      <c r="K6" s="12"/>
    </row>
    <row r="7" spans="1:11" s="5" customFormat="1" ht="17" customHeight="1" thickBot="1" x14ac:dyDescent="0.2">
      <c r="A7" s="262"/>
      <c r="B7" s="263"/>
      <c r="C7" s="253" t="s">
        <v>21</v>
      </c>
      <c r="D7" s="257"/>
      <c r="E7" s="253" t="s">
        <v>23</v>
      </c>
      <c r="F7" s="254"/>
      <c r="G7" s="257"/>
      <c r="H7" s="253"/>
      <c r="I7" s="254"/>
      <c r="J7" s="254"/>
      <c r="K7" s="13"/>
    </row>
    <row r="8" spans="1:11" s="5" customFormat="1" ht="25.5" customHeight="1" thickBot="1" x14ac:dyDescent="0.2">
      <c r="A8" s="171" t="s">
        <v>84</v>
      </c>
      <c r="B8" s="242"/>
      <c r="C8" s="241" t="s">
        <v>13</v>
      </c>
      <c r="D8" s="245"/>
      <c r="E8" s="245"/>
      <c r="F8" s="245"/>
      <c r="G8" s="245"/>
      <c r="H8" s="245"/>
      <c r="I8" s="245"/>
      <c r="J8" s="245"/>
      <c r="K8" s="275"/>
    </row>
    <row r="9" spans="1:11" s="5" customFormat="1" ht="37.5" customHeight="1" thickBot="1" x14ac:dyDescent="0.2">
      <c r="A9" s="171" t="s">
        <v>136</v>
      </c>
      <c r="B9" s="242"/>
      <c r="C9" s="241" t="s">
        <v>127</v>
      </c>
      <c r="D9" s="242"/>
      <c r="E9" s="43" t="s">
        <v>123</v>
      </c>
      <c r="F9" s="241" t="s">
        <v>26</v>
      </c>
      <c r="G9" s="245"/>
      <c r="H9" s="245"/>
      <c r="I9" s="242"/>
      <c r="J9" s="43" t="s">
        <v>25</v>
      </c>
      <c r="K9" s="44" t="s">
        <v>19</v>
      </c>
    </row>
    <row r="10" spans="1:11" s="5" customFormat="1" ht="45.75" customHeight="1" x14ac:dyDescent="0.15">
      <c r="A10" s="149" t="s">
        <v>139</v>
      </c>
      <c r="B10" s="261"/>
      <c r="C10" s="243" t="s">
        <v>16</v>
      </c>
      <c r="D10" s="244"/>
      <c r="E10" s="14">
        <v>10</v>
      </c>
      <c r="F10" s="246"/>
      <c r="G10" s="247"/>
      <c r="H10" s="247"/>
      <c r="I10" s="248"/>
      <c r="J10" s="28"/>
      <c r="K10" s="40" t="str">
        <f>IF(J10&gt;E10,"Fehler","")</f>
        <v/>
      </c>
    </row>
    <row r="11" spans="1:11" s="5" customFormat="1" ht="45.75" customHeight="1" x14ac:dyDescent="0.15">
      <c r="A11" s="136" t="s">
        <v>15</v>
      </c>
      <c r="B11" s="278"/>
      <c r="C11" s="234" t="s">
        <v>42</v>
      </c>
      <c r="D11" s="235"/>
      <c r="E11" s="15">
        <v>10</v>
      </c>
      <c r="F11" s="249"/>
      <c r="G11" s="250"/>
      <c r="H11" s="250" t="s">
        <v>101</v>
      </c>
      <c r="I11" s="251"/>
      <c r="J11" s="29"/>
      <c r="K11" s="41" t="str">
        <f t="shared" ref="K11:K19" si="0">IF(J11&gt;E11,"Fehler","")</f>
        <v/>
      </c>
    </row>
    <row r="12" spans="1:11" s="5" customFormat="1" ht="45.75" customHeight="1" thickBot="1" x14ac:dyDescent="0.2">
      <c r="A12" s="151"/>
      <c r="B12" s="267"/>
      <c r="C12" s="236" t="s">
        <v>27</v>
      </c>
      <c r="D12" s="237"/>
      <c r="E12" s="16">
        <v>10</v>
      </c>
      <c r="F12" s="238"/>
      <c r="G12" s="239"/>
      <c r="H12" s="239"/>
      <c r="I12" s="240"/>
      <c r="J12" s="30"/>
      <c r="K12" s="42">
        <f>IF(J10&gt;E10,"Fehler",IF(J11&gt;E11,"Fehler",IF(J12&gt;E12,"Fehler",SUM(J10:J12))))</f>
        <v>0</v>
      </c>
    </row>
    <row r="13" spans="1:11" s="5" customFormat="1" ht="45.75" customHeight="1" x14ac:dyDescent="0.15">
      <c r="A13" s="144" t="s">
        <v>74</v>
      </c>
      <c r="B13" s="279"/>
      <c r="C13" s="243" t="s">
        <v>102</v>
      </c>
      <c r="D13" s="244"/>
      <c r="E13" s="17">
        <v>5</v>
      </c>
      <c r="F13" s="264"/>
      <c r="G13" s="265"/>
      <c r="H13" s="265"/>
      <c r="I13" s="266"/>
      <c r="J13" s="31"/>
      <c r="K13" s="40" t="str">
        <f>IF(J13&gt;E13,"Fehler","")</f>
        <v/>
      </c>
    </row>
    <row r="14" spans="1:11" s="5" customFormat="1" ht="45.75" customHeight="1" x14ac:dyDescent="0.15">
      <c r="A14" s="146" t="s">
        <v>133</v>
      </c>
      <c r="B14" s="280"/>
      <c r="C14" s="234" t="s">
        <v>103</v>
      </c>
      <c r="D14" s="235"/>
      <c r="E14" s="15">
        <v>5</v>
      </c>
      <c r="F14" s="249"/>
      <c r="G14" s="250"/>
      <c r="H14" s="250"/>
      <c r="I14" s="251"/>
      <c r="J14" s="29"/>
      <c r="K14" s="41" t="str">
        <f t="shared" si="0"/>
        <v/>
      </c>
    </row>
    <row r="15" spans="1:11" s="5" customFormat="1" ht="45.75" customHeight="1" x14ac:dyDescent="0.15">
      <c r="A15" s="146"/>
      <c r="B15" s="280"/>
      <c r="C15" s="234" t="s">
        <v>104</v>
      </c>
      <c r="D15" s="235"/>
      <c r="E15" s="15">
        <v>5</v>
      </c>
      <c r="F15" s="249"/>
      <c r="G15" s="250"/>
      <c r="H15" s="250"/>
      <c r="I15" s="251"/>
      <c r="J15" s="29"/>
      <c r="K15" s="41" t="str">
        <f t="shared" si="0"/>
        <v/>
      </c>
    </row>
    <row r="16" spans="1:11" s="5" customFormat="1" ht="45.75" customHeight="1" thickBot="1" x14ac:dyDescent="0.2">
      <c r="A16" s="138"/>
      <c r="B16" s="281"/>
      <c r="C16" s="236" t="s">
        <v>105</v>
      </c>
      <c r="D16" s="237"/>
      <c r="E16" s="18">
        <v>5</v>
      </c>
      <c r="F16" s="238"/>
      <c r="G16" s="239"/>
      <c r="H16" s="239"/>
      <c r="I16" s="240"/>
      <c r="J16" s="32"/>
      <c r="K16" s="42">
        <f>IF(J13&gt;E13,"Fehler",IF(J14&gt;E14,"Fehler",IF(J15&gt;E15,"Fehler",IF(J16&gt;E16,"Fehler",SUM(J13:J16)))))</f>
        <v>0</v>
      </c>
    </row>
    <row r="17" spans="1:11" s="5" customFormat="1" ht="45.75" customHeight="1" x14ac:dyDescent="0.15">
      <c r="A17" s="149" t="s">
        <v>28</v>
      </c>
      <c r="B17" s="261"/>
      <c r="C17" s="243" t="s">
        <v>106</v>
      </c>
      <c r="D17" s="244"/>
      <c r="E17" s="17">
        <v>5</v>
      </c>
      <c r="F17" s="264"/>
      <c r="G17" s="265"/>
      <c r="H17" s="265"/>
      <c r="I17" s="266"/>
      <c r="J17" s="31"/>
      <c r="K17" s="40" t="str">
        <f t="shared" si="0"/>
        <v/>
      </c>
    </row>
    <row r="18" spans="1:11" s="5" customFormat="1" ht="45.75" customHeight="1" thickBot="1" x14ac:dyDescent="0.2">
      <c r="A18" s="151" t="s">
        <v>135</v>
      </c>
      <c r="B18" s="267"/>
      <c r="C18" s="236" t="s">
        <v>107</v>
      </c>
      <c r="D18" s="237"/>
      <c r="E18" s="16">
        <v>5</v>
      </c>
      <c r="F18" s="238"/>
      <c r="G18" s="239"/>
      <c r="H18" s="239"/>
      <c r="I18" s="240"/>
      <c r="J18" s="30"/>
      <c r="K18" s="42">
        <f>IF(J17&gt;E17,"Fehler",IF(J18&gt;E18,"Fehler",SUM(J17:J18)))</f>
        <v>0</v>
      </c>
    </row>
    <row r="19" spans="1:11" s="5" customFormat="1" ht="45.75" customHeight="1" x14ac:dyDescent="0.15">
      <c r="A19" s="149" t="s">
        <v>29</v>
      </c>
      <c r="B19" s="261"/>
      <c r="C19" s="243" t="s">
        <v>108</v>
      </c>
      <c r="D19" s="244"/>
      <c r="E19" s="17">
        <v>5</v>
      </c>
      <c r="F19" s="264"/>
      <c r="G19" s="265"/>
      <c r="H19" s="265"/>
      <c r="I19" s="266"/>
      <c r="J19" s="31"/>
      <c r="K19" s="40" t="str">
        <f t="shared" si="0"/>
        <v/>
      </c>
    </row>
    <row r="20" spans="1:11" s="5" customFormat="1" ht="45.75" customHeight="1" thickBot="1" x14ac:dyDescent="0.2">
      <c r="A20" s="151" t="s">
        <v>135</v>
      </c>
      <c r="B20" s="267"/>
      <c r="C20" s="236" t="s">
        <v>109</v>
      </c>
      <c r="D20" s="237"/>
      <c r="E20" s="18">
        <v>5</v>
      </c>
      <c r="F20" s="238"/>
      <c r="G20" s="239"/>
      <c r="H20" s="239"/>
      <c r="I20" s="240"/>
      <c r="J20" s="32"/>
      <c r="K20" s="42">
        <f>IF(J19&gt;E19,"Fehler",IF(J20&gt;E20,"Fehler",SUM(J19:J20)))</f>
        <v>0</v>
      </c>
    </row>
    <row r="21" spans="1:11" s="5" customFormat="1" ht="16.5" customHeight="1" thickBot="1" x14ac:dyDescent="0.2">
      <c r="A21" s="184" t="s">
        <v>30</v>
      </c>
      <c r="B21" s="185"/>
      <c r="C21" s="185"/>
      <c r="D21" s="19" t="s">
        <v>110</v>
      </c>
      <c r="E21" s="142" t="s">
        <v>31</v>
      </c>
      <c r="F21" s="185"/>
      <c r="G21" s="185"/>
      <c r="H21" s="21">
        <f>IF(K12="Fehler","Fehler",IF(K16="Fehler","Fehler",IF(K18="Fehler","Fehler",IF(K20="Fehler","Fehler",SUM(J10:J20)))))</f>
        <v>0</v>
      </c>
      <c r="I21" s="22" t="s">
        <v>33</v>
      </c>
      <c r="J21" s="23" t="s">
        <v>32</v>
      </c>
      <c r="K21" s="24" t="str">
        <f>IF(H21="Fehler","Fehler",IF(SUM(K10:K20)=0,"",ROUND(SUM(((H21/70)*5)+1)*2,0)/2))</f>
        <v/>
      </c>
    </row>
    <row r="22" spans="1:11" s="5" customFormat="1" ht="26.25" customHeight="1" x14ac:dyDescent="0.15">
      <c r="A22" s="35" t="s">
        <v>2</v>
      </c>
      <c r="B22" s="268" t="str">
        <f>IF('1. Sem. a'!$B$21="","",'1. Sem. a'!$B$21:$D$21)</f>
        <v/>
      </c>
      <c r="C22" s="268"/>
      <c r="D22" s="268"/>
      <c r="E22" s="61"/>
      <c r="F22" s="62" t="s">
        <v>134</v>
      </c>
      <c r="G22" s="227" t="s">
        <v>59</v>
      </c>
      <c r="H22" s="227"/>
      <c r="I22" s="227"/>
      <c r="J22" s="227"/>
      <c r="K22" s="227"/>
    </row>
    <row r="23" spans="1:11" s="5" customFormat="1" ht="15" customHeight="1" x14ac:dyDescent="0.15">
      <c r="A23" s="35" t="s">
        <v>75</v>
      </c>
      <c r="B23" s="35"/>
      <c r="C23" s="35"/>
      <c r="D23" s="35"/>
      <c r="E23" s="36"/>
      <c r="F23" s="35" t="s">
        <v>1</v>
      </c>
      <c r="G23" s="35"/>
      <c r="H23" s="35"/>
      <c r="I23" s="35"/>
      <c r="J23" s="36"/>
      <c r="K23" s="36"/>
    </row>
    <row r="24" spans="1:11" s="8" customFormat="1" ht="24.75" customHeight="1" x14ac:dyDescent="0.15">
      <c r="A24" s="33" t="s">
        <v>53</v>
      </c>
      <c r="B24" s="33"/>
      <c r="C24" s="33"/>
      <c r="D24" s="33"/>
      <c r="E24" s="57"/>
      <c r="F24" s="33" t="s">
        <v>0</v>
      </c>
      <c r="G24" s="33"/>
      <c r="H24" s="33"/>
      <c r="I24" s="33"/>
      <c r="J24" s="39"/>
      <c r="K24" s="39"/>
    </row>
    <row r="25" spans="1:11" s="5" customFormat="1" ht="36.75" customHeight="1" x14ac:dyDescent="0.15">
      <c r="A25" s="182" t="s">
        <v>124</v>
      </c>
      <c r="B25" s="182"/>
      <c r="C25" s="182"/>
      <c r="D25" s="182"/>
      <c r="E25" s="182"/>
      <c r="F25" s="182"/>
      <c r="G25" s="182"/>
      <c r="H25" s="182"/>
      <c r="I25" s="182"/>
      <c r="J25" s="182"/>
      <c r="K25" s="182"/>
    </row>
    <row r="26" spans="1:11" s="5" customFormat="1" x14ac:dyDescent="0.15">
      <c r="A26" s="6"/>
      <c r="B26" s="6"/>
      <c r="C26" s="6"/>
      <c r="D26" s="6"/>
      <c r="E26" s="7"/>
      <c r="F26" s="6"/>
      <c r="G26" s="6"/>
      <c r="H26" s="6"/>
      <c r="I26" s="6"/>
      <c r="J26" s="7"/>
      <c r="K26" s="7"/>
    </row>
    <row r="27" spans="1:11" s="5" customFormat="1" x14ac:dyDescent="0.15">
      <c r="A27" s="6"/>
      <c r="B27" s="6"/>
      <c r="C27" s="6"/>
      <c r="D27" s="6"/>
      <c r="E27" s="7"/>
      <c r="F27" s="6"/>
      <c r="G27" s="6"/>
      <c r="H27" s="6"/>
      <c r="I27" s="6"/>
      <c r="J27" s="7"/>
      <c r="K27" s="7"/>
    </row>
    <row r="28" spans="1:11" s="5" customFormat="1" x14ac:dyDescent="0.15">
      <c r="A28" s="6"/>
      <c r="B28" s="6"/>
      <c r="C28" s="6"/>
      <c r="D28" s="6"/>
      <c r="E28" s="7"/>
      <c r="F28" s="6"/>
      <c r="G28" s="6"/>
      <c r="H28" s="6"/>
      <c r="I28" s="6"/>
      <c r="J28" s="7"/>
      <c r="K28" s="7"/>
    </row>
    <row r="29" spans="1:11" s="5" customFormat="1" x14ac:dyDescent="0.15">
      <c r="A29" s="6"/>
      <c r="B29" s="6"/>
      <c r="C29" s="6"/>
      <c r="D29" s="6"/>
      <c r="E29" s="7"/>
      <c r="F29" s="6"/>
      <c r="G29" s="6"/>
      <c r="H29" s="6"/>
      <c r="I29" s="6"/>
      <c r="J29" s="7"/>
      <c r="K29" s="7"/>
    </row>
    <row r="30" spans="1:11" s="5" customFormat="1" x14ac:dyDescent="0.15">
      <c r="A30" s="6"/>
      <c r="B30" s="6"/>
      <c r="C30" s="6"/>
      <c r="D30" s="6"/>
      <c r="E30" s="7"/>
      <c r="F30" s="6"/>
      <c r="G30" s="6"/>
      <c r="H30" s="6"/>
      <c r="I30" s="6"/>
      <c r="J30" s="7"/>
      <c r="K30" s="7"/>
    </row>
    <row r="31" spans="1:11" s="5" customFormat="1" x14ac:dyDescent="0.15">
      <c r="A31" s="6"/>
      <c r="B31" s="6"/>
      <c r="C31" s="6"/>
      <c r="D31" s="6"/>
      <c r="E31" s="7"/>
      <c r="F31" s="6"/>
      <c r="G31" s="6"/>
      <c r="H31" s="6"/>
      <c r="I31" s="6"/>
      <c r="J31" s="7"/>
      <c r="K31" s="7"/>
    </row>
    <row r="32" spans="1:11" s="5" customFormat="1" x14ac:dyDescent="0.15">
      <c r="A32" s="6"/>
      <c r="B32" s="6"/>
      <c r="C32" s="6"/>
      <c r="D32" s="6"/>
      <c r="E32" s="7"/>
      <c r="F32" s="6"/>
      <c r="G32" s="6"/>
      <c r="H32" s="6"/>
      <c r="I32" s="6"/>
      <c r="J32" s="7"/>
      <c r="K32" s="7"/>
    </row>
    <row r="33" spans="1:11" s="5" customFormat="1" x14ac:dyDescent="0.15">
      <c r="A33" s="6"/>
      <c r="B33" s="6"/>
      <c r="C33" s="6"/>
      <c r="D33" s="6"/>
      <c r="E33" s="7"/>
      <c r="F33" s="6"/>
      <c r="G33" s="6"/>
      <c r="H33" s="6"/>
      <c r="I33" s="6"/>
      <c r="J33" s="7"/>
      <c r="K33" s="7"/>
    </row>
    <row r="34" spans="1:11" s="5" customFormat="1" x14ac:dyDescent="0.15">
      <c r="A34" s="6"/>
      <c r="B34" s="6"/>
      <c r="C34" s="6"/>
      <c r="D34" s="6"/>
      <c r="E34" s="7"/>
      <c r="F34" s="6"/>
      <c r="G34" s="6"/>
      <c r="H34" s="6"/>
      <c r="I34" s="6"/>
      <c r="J34" s="7"/>
      <c r="K34" s="7"/>
    </row>
    <row r="35" spans="1:11" s="5" customFormat="1" x14ac:dyDescent="0.15">
      <c r="A35" s="6"/>
      <c r="B35" s="6"/>
      <c r="C35" s="6"/>
      <c r="D35" s="6"/>
      <c r="E35" s="7"/>
      <c r="F35" s="6"/>
      <c r="G35" s="6"/>
      <c r="H35" s="6"/>
      <c r="I35" s="6"/>
      <c r="J35" s="7"/>
      <c r="K35" s="7"/>
    </row>
    <row r="36" spans="1:11" s="5" customFormat="1" x14ac:dyDescent="0.15">
      <c r="A36" s="6"/>
      <c r="B36" s="6"/>
      <c r="C36" s="6"/>
      <c r="D36" s="6"/>
      <c r="E36" s="7"/>
      <c r="F36" s="6"/>
      <c r="G36" s="6"/>
      <c r="H36" s="6"/>
      <c r="I36" s="6"/>
      <c r="J36" s="7"/>
      <c r="K36" s="7"/>
    </row>
    <row r="37" spans="1:11" s="5" customFormat="1" x14ac:dyDescent="0.15">
      <c r="A37" s="6"/>
      <c r="B37" s="6"/>
      <c r="C37" s="6"/>
      <c r="D37" s="6"/>
      <c r="E37" s="7"/>
      <c r="F37" s="6"/>
      <c r="G37" s="6"/>
      <c r="H37" s="6"/>
      <c r="I37" s="6"/>
      <c r="J37" s="7"/>
      <c r="K37" s="7"/>
    </row>
    <row r="38" spans="1:11" s="5" customFormat="1" x14ac:dyDescent="0.15">
      <c r="A38" s="6"/>
      <c r="B38" s="6"/>
      <c r="C38" s="6"/>
      <c r="D38" s="6"/>
      <c r="E38" s="7"/>
      <c r="F38" s="6"/>
      <c r="G38" s="6"/>
      <c r="H38" s="6"/>
      <c r="I38" s="6"/>
      <c r="J38" s="7"/>
      <c r="K38" s="7"/>
    </row>
    <row r="39" spans="1:11" s="5" customFormat="1" x14ac:dyDescent="0.15">
      <c r="A39" s="6"/>
      <c r="B39" s="6"/>
      <c r="C39" s="6"/>
      <c r="D39" s="6"/>
      <c r="E39" s="7"/>
      <c r="F39" s="6"/>
      <c r="G39" s="6"/>
      <c r="H39" s="6"/>
      <c r="I39" s="6"/>
      <c r="J39" s="7"/>
      <c r="K39" s="7"/>
    </row>
    <row r="40" spans="1:11" s="5" customFormat="1" x14ac:dyDescent="0.15">
      <c r="A40" s="6"/>
      <c r="B40" s="6"/>
      <c r="C40" s="6"/>
      <c r="D40" s="6"/>
      <c r="E40" s="7"/>
      <c r="F40" s="6"/>
      <c r="G40" s="6"/>
      <c r="H40" s="6"/>
      <c r="I40" s="6"/>
      <c r="J40" s="7"/>
      <c r="K40" s="7"/>
    </row>
    <row r="41" spans="1:11" s="5" customFormat="1" x14ac:dyDescent="0.15">
      <c r="A41" s="6"/>
      <c r="B41" s="6"/>
      <c r="C41" s="6"/>
      <c r="D41" s="6"/>
      <c r="E41" s="7"/>
      <c r="F41" s="6"/>
      <c r="G41" s="6"/>
      <c r="H41" s="6"/>
      <c r="I41" s="6"/>
      <c r="J41" s="7"/>
      <c r="K41" s="7"/>
    </row>
    <row r="42" spans="1:11" s="5" customFormat="1" x14ac:dyDescent="0.15">
      <c r="A42" s="6"/>
      <c r="B42" s="6"/>
      <c r="C42" s="6"/>
      <c r="D42" s="6"/>
      <c r="E42" s="7"/>
      <c r="F42" s="6"/>
      <c r="G42" s="6"/>
      <c r="H42" s="6"/>
      <c r="I42" s="6"/>
      <c r="J42" s="7"/>
      <c r="K42" s="7"/>
    </row>
    <row r="43" spans="1:11" s="5" customFormat="1" x14ac:dyDescent="0.15">
      <c r="A43" s="6"/>
      <c r="B43" s="6"/>
      <c r="C43" s="6"/>
      <c r="D43" s="6"/>
      <c r="E43" s="7"/>
      <c r="F43" s="6"/>
      <c r="G43" s="6"/>
      <c r="H43" s="6"/>
      <c r="I43" s="6"/>
      <c r="J43" s="7"/>
      <c r="K43" s="7"/>
    </row>
    <row r="44" spans="1:11" s="5" customFormat="1" x14ac:dyDescent="0.15">
      <c r="A44" s="6"/>
      <c r="B44" s="6"/>
      <c r="C44" s="6"/>
      <c r="D44" s="6"/>
      <c r="E44" s="7"/>
      <c r="F44" s="6"/>
      <c r="G44" s="6"/>
      <c r="H44" s="6"/>
      <c r="I44" s="6"/>
      <c r="J44" s="7"/>
      <c r="K44" s="7"/>
    </row>
    <row r="45" spans="1:11" s="5" customFormat="1" x14ac:dyDescent="0.15">
      <c r="A45" s="6"/>
      <c r="B45" s="6"/>
      <c r="C45" s="6"/>
      <c r="D45" s="6"/>
      <c r="E45" s="7"/>
      <c r="F45" s="6"/>
      <c r="G45" s="6"/>
      <c r="H45" s="6"/>
      <c r="I45" s="6"/>
      <c r="J45" s="7"/>
      <c r="K45" s="7"/>
    </row>
    <row r="46" spans="1:11" s="5" customFormat="1" x14ac:dyDescent="0.15">
      <c r="A46" s="6"/>
      <c r="B46" s="6"/>
      <c r="C46" s="6"/>
      <c r="D46" s="6"/>
      <c r="E46" s="7"/>
      <c r="F46" s="6"/>
      <c r="G46" s="6"/>
      <c r="H46" s="6"/>
      <c r="I46" s="6"/>
      <c r="J46" s="7"/>
      <c r="K46" s="7"/>
    </row>
    <row r="47" spans="1:11" s="5" customFormat="1" x14ac:dyDescent="0.15">
      <c r="A47" s="6"/>
      <c r="B47" s="6"/>
      <c r="C47" s="6"/>
      <c r="D47" s="6"/>
      <c r="E47" s="7"/>
      <c r="F47" s="6"/>
      <c r="G47" s="6"/>
      <c r="H47" s="6"/>
      <c r="I47" s="6"/>
      <c r="J47" s="7"/>
      <c r="K47" s="7"/>
    </row>
    <row r="48" spans="1:11" s="5" customFormat="1" x14ac:dyDescent="0.15">
      <c r="A48" s="6"/>
      <c r="B48" s="6"/>
      <c r="C48" s="6"/>
      <c r="D48" s="6"/>
      <c r="E48" s="7"/>
      <c r="F48" s="6"/>
      <c r="G48" s="6"/>
      <c r="H48" s="6"/>
      <c r="I48" s="6"/>
      <c r="J48" s="7"/>
      <c r="K48" s="7"/>
    </row>
    <row r="49" spans="1:11" s="5" customFormat="1" x14ac:dyDescent="0.15">
      <c r="A49" s="6"/>
      <c r="B49" s="6"/>
      <c r="C49" s="6"/>
      <c r="D49" s="6"/>
      <c r="E49" s="7"/>
      <c r="F49" s="6"/>
      <c r="G49" s="6"/>
      <c r="H49" s="6"/>
      <c r="I49" s="6"/>
      <c r="J49" s="7"/>
      <c r="K49" s="7"/>
    </row>
    <row r="50" spans="1:11" s="5" customFormat="1" x14ac:dyDescent="0.15">
      <c r="A50" s="6"/>
      <c r="B50" s="6"/>
      <c r="C50" s="6"/>
      <c r="D50" s="6"/>
      <c r="E50" s="7"/>
      <c r="F50" s="6"/>
      <c r="G50" s="6"/>
      <c r="H50" s="6"/>
      <c r="I50" s="6"/>
      <c r="J50" s="7"/>
      <c r="K50" s="7"/>
    </row>
    <row r="51" spans="1:11" s="5" customFormat="1" x14ac:dyDescent="0.15">
      <c r="A51" s="6"/>
      <c r="B51" s="6"/>
      <c r="C51" s="6"/>
      <c r="D51" s="6"/>
      <c r="E51" s="7"/>
      <c r="F51" s="6"/>
      <c r="G51" s="6"/>
      <c r="H51" s="6"/>
      <c r="I51" s="6"/>
      <c r="J51" s="7"/>
      <c r="K51" s="7"/>
    </row>
    <row r="52" spans="1:11" s="5" customFormat="1" x14ac:dyDescent="0.15">
      <c r="A52" s="6"/>
      <c r="B52" s="6"/>
      <c r="C52" s="6"/>
      <c r="D52" s="6"/>
      <c r="E52" s="7"/>
      <c r="F52" s="6"/>
      <c r="G52" s="6"/>
      <c r="H52" s="6"/>
      <c r="I52" s="6"/>
      <c r="J52" s="7"/>
      <c r="K52" s="7"/>
    </row>
    <row r="53" spans="1:11" s="5" customFormat="1" x14ac:dyDescent="0.15">
      <c r="A53" s="6"/>
      <c r="B53" s="6"/>
      <c r="C53" s="6"/>
      <c r="D53" s="6"/>
      <c r="E53" s="7"/>
      <c r="F53" s="6"/>
      <c r="G53" s="6"/>
      <c r="H53" s="6"/>
      <c r="I53" s="6"/>
      <c r="J53" s="7"/>
      <c r="K53" s="7"/>
    </row>
    <row r="54" spans="1:11" s="5" customFormat="1" x14ac:dyDescent="0.15">
      <c r="E54" s="9"/>
      <c r="J54" s="9"/>
      <c r="K54" s="9"/>
    </row>
    <row r="55" spans="1:11" s="5" customFormat="1" x14ac:dyDescent="0.15">
      <c r="E55" s="9"/>
      <c r="J55" s="9"/>
      <c r="K55" s="9"/>
    </row>
    <row r="56" spans="1:11" s="5" customFormat="1" x14ac:dyDescent="0.15">
      <c r="E56" s="9"/>
      <c r="J56" s="9"/>
      <c r="K56" s="9"/>
    </row>
    <row r="57" spans="1:11" s="5" customFormat="1" x14ac:dyDescent="0.15">
      <c r="E57" s="9"/>
      <c r="J57" s="9"/>
      <c r="K57" s="9"/>
    </row>
    <row r="58" spans="1:11" s="5" customFormat="1" x14ac:dyDescent="0.15">
      <c r="E58" s="9"/>
      <c r="J58" s="9"/>
      <c r="K58" s="9"/>
    </row>
    <row r="59" spans="1:11" s="5" customFormat="1" x14ac:dyDescent="0.15">
      <c r="E59" s="9"/>
      <c r="J59" s="9"/>
      <c r="K59" s="9"/>
    </row>
    <row r="60" spans="1:11" s="5" customFormat="1" x14ac:dyDescent="0.15">
      <c r="E60" s="9"/>
      <c r="J60" s="9"/>
      <c r="K60" s="9"/>
    </row>
    <row r="61" spans="1:11" s="5" customFormat="1" x14ac:dyDescent="0.15">
      <c r="E61" s="9"/>
      <c r="J61" s="9"/>
      <c r="K61" s="9"/>
    </row>
    <row r="62" spans="1:11" s="5" customFormat="1" x14ac:dyDescent="0.15">
      <c r="E62" s="9"/>
      <c r="J62" s="9"/>
      <c r="K62" s="9"/>
    </row>
    <row r="63" spans="1:11" s="5" customFormat="1" x14ac:dyDescent="0.15">
      <c r="E63" s="9"/>
      <c r="J63" s="9"/>
      <c r="K63" s="9"/>
    </row>
    <row r="64" spans="1:11" s="5" customFormat="1" x14ac:dyDescent="0.15">
      <c r="E64" s="9"/>
      <c r="J64" s="9"/>
      <c r="K64" s="9"/>
    </row>
    <row r="65" spans="5:11" s="5" customFormat="1" x14ac:dyDescent="0.15">
      <c r="E65" s="9"/>
      <c r="J65" s="9"/>
      <c r="K65" s="9"/>
    </row>
    <row r="66" spans="5:11" s="5" customFormat="1" x14ac:dyDescent="0.15">
      <c r="E66" s="9"/>
      <c r="J66" s="9"/>
      <c r="K66" s="9"/>
    </row>
  </sheetData>
  <sheetProtection sheet="1" objects="1" scenarios="1" formatCells="0" formatColumns="0" formatRows="0" sort="0" autoFilter="0"/>
  <customSheetViews>
    <customSheetView guid="{0B43FBCB-C830-11DC-8DB8-001B63993140}" showGridLines="0">
      <selection sqref="A1:K1"/>
      <pageMargins left="0.51" right="0.24" top="0.55000000000000004" bottom="0.17" header="0.21" footer="0.17"/>
      <pageSetup paperSize="9" scale="92" orientation="portrait"/>
      <headerFooter alignWithMargins="0"/>
    </customSheetView>
  </customSheetViews>
  <mergeCells count="56">
    <mergeCell ref="F17:I17"/>
    <mergeCell ref="F18:I18"/>
    <mergeCell ref="C9:D9"/>
    <mergeCell ref="C15:D15"/>
    <mergeCell ref="C16:D16"/>
    <mergeCell ref="F16:I16"/>
    <mergeCell ref="C17:D17"/>
    <mergeCell ref="C18:D18"/>
    <mergeCell ref="F13:I13"/>
    <mergeCell ref="F14:I14"/>
    <mergeCell ref="F15:I15"/>
    <mergeCell ref="C13:D13"/>
    <mergeCell ref="C14:D14"/>
    <mergeCell ref="C8:K8"/>
    <mergeCell ref="C10:D10"/>
    <mergeCell ref="C11:D11"/>
    <mergeCell ref="C12:D12"/>
    <mergeCell ref="F9:I9"/>
    <mergeCell ref="F10:I10"/>
    <mergeCell ref="F11:I11"/>
    <mergeCell ref="F12:I12"/>
    <mergeCell ref="A25:K25"/>
    <mergeCell ref="A21:C21"/>
    <mergeCell ref="C19:D19"/>
    <mergeCell ref="C20:D20"/>
    <mergeCell ref="F19:I19"/>
    <mergeCell ref="F20:I20"/>
    <mergeCell ref="A20:B20"/>
    <mergeCell ref="B22:D22"/>
    <mergeCell ref="G22:K22"/>
    <mergeCell ref="E21:G21"/>
    <mergeCell ref="A1:K1"/>
    <mergeCell ref="H6:J6"/>
    <mergeCell ref="H7:J7"/>
    <mergeCell ref="C6:D6"/>
    <mergeCell ref="C7:D7"/>
    <mergeCell ref="C5:K5"/>
    <mergeCell ref="A2:B2"/>
    <mergeCell ref="A3:B3"/>
    <mergeCell ref="A4:B4"/>
    <mergeCell ref="A5:B5"/>
    <mergeCell ref="C2:K2"/>
    <mergeCell ref="C3:K3"/>
    <mergeCell ref="C4:K4"/>
    <mergeCell ref="E6:G6"/>
    <mergeCell ref="E7:G7"/>
    <mergeCell ref="A14:B16"/>
    <mergeCell ref="A17:B17"/>
    <mergeCell ref="A18:B18"/>
    <mergeCell ref="A19:B19"/>
    <mergeCell ref="A6:B7"/>
    <mergeCell ref="A8:B8"/>
    <mergeCell ref="A9:B9"/>
    <mergeCell ref="A10:B10"/>
    <mergeCell ref="A11:B12"/>
    <mergeCell ref="A13:B13"/>
  </mergeCells>
  <phoneticPr fontId="5"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8369" r:id="rId3" name="Check Box 1">
              <controlPr defaultSize="0" autoLine="0" autoPict="0">
                <anchor moveWithCells="1">
                  <from>
                    <xdr:col>2</xdr:col>
                    <xdr:colOff>50800</xdr:colOff>
                    <xdr:row>5</xdr:row>
                    <xdr:rowOff>25400</xdr:rowOff>
                  </from>
                  <to>
                    <xdr:col>2</xdr:col>
                    <xdr:colOff>393700</xdr:colOff>
                    <xdr:row>6</xdr:row>
                    <xdr:rowOff>25400</xdr:rowOff>
                  </to>
                </anchor>
              </controlPr>
            </control>
          </mc:Choice>
        </mc:AlternateContent>
        <mc:AlternateContent xmlns:mc="http://schemas.openxmlformats.org/markup-compatibility/2006">
          <mc:Choice Requires="x14">
            <control shapeId="58370" r:id="rId4" name="Check Box 2">
              <controlPr defaultSize="0" autoLine="0" autoPict="0">
                <anchor moveWithCells="1">
                  <from>
                    <xdr:col>2</xdr:col>
                    <xdr:colOff>50800</xdr:colOff>
                    <xdr:row>5</xdr:row>
                    <xdr:rowOff>203200</xdr:rowOff>
                  </from>
                  <to>
                    <xdr:col>2</xdr:col>
                    <xdr:colOff>393700</xdr:colOff>
                    <xdr:row>6</xdr:row>
                    <xdr:rowOff>203200</xdr:rowOff>
                  </to>
                </anchor>
              </controlPr>
            </control>
          </mc:Choice>
        </mc:AlternateContent>
        <mc:AlternateContent xmlns:mc="http://schemas.openxmlformats.org/markup-compatibility/2006">
          <mc:Choice Requires="x14">
            <control shapeId="58371" r:id="rId5" name="Check Box 3">
              <controlPr defaultSize="0" autoLine="0" autoPict="0">
                <anchor moveWithCells="1">
                  <from>
                    <xdr:col>4</xdr:col>
                    <xdr:colOff>50800</xdr:colOff>
                    <xdr:row>5</xdr:row>
                    <xdr:rowOff>25400</xdr:rowOff>
                  </from>
                  <to>
                    <xdr:col>4</xdr:col>
                    <xdr:colOff>393700</xdr:colOff>
                    <xdr:row>6</xdr:row>
                    <xdr:rowOff>25400</xdr:rowOff>
                  </to>
                </anchor>
              </controlPr>
            </control>
          </mc:Choice>
        </mc:AlternateContent>
        <mc:AlternateContent xmlns:mc="http://schemas.openxmlformats.org/markup-compatibility/2006">
          <mc:Choice Requires="x14">
            <control shapeId="58372" r:id="rId6" name="Check Box 4">
              <controlPr defaultSize="0" autoLine="0" autoPict="0">
                <anchor moveWithCells="1">
                  <from>
                    <xdr:col>4</xdr:col>
                    <xdr:colOff>50800</xdr:colOff>
                    <xdr:row>5</xdr:row>
                    <xdr:rowOff>203200</xdr:rowOff>
                  </from>
                  <to>
                    <xdr:col>4</xdr:col>
                    <xdr:colOff>393700</xdr:colOff>
                    <xdr:row>6</xdr:row>
                    <xdr:rowOff>203200</xdr:rowOff>
                  </to>
                </anchor>
              </controlPr>
            </control>
          </mc:Choice>
        </mc:AlternateContent>
        <mc:AlternateContent xmlns:mc="http://schemas.openxmlformats.org/markup-compatibility/2006">
          <mc:Choice Requires="x14">
            <control shapeId="58373" r:id="rId7" name="Check Box 5">
              <controlPr defaultSize="0" autoLine="0" autoPict="0">
                <anchor moveWithCells="1">
                  <from>
                    <xdr:col>7</xdr:col>
                    <xdr:colOff>50800</xdr:colOff>
                    <xdr:row>5</xdr:row>
                    <xdr:rowOff>25400</xdr:rowOff>
                  </from>
                  <to>
                    <xdr:col>7</xdr:col>
                    <xdr:colOff>393700</xdr:colOff>
                    <xdr:row>6</xdr:row>
                    <xdr:rowOff>25400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I110"/>
  <sheetViews>
    <sheetView showGridLines="0" zoomScaleNormal="100" workbookViewId="0">
      <selection activeCell="H9" sqref="H9"/>
    </sheetView>
  </sheetViews>
  <sheetFormatPr baseColWidth="10" defaultRowHeight="13" x14ac:dyDescent="0.15"/>
  <cols>
    <col min="1" max="1" width="5.6640625" customWidth="1"/>
    <col min="2" max="2" width="12.6640625" customWidth="1"/>
    <col min="3" max="3" width="10.6640625" style="1" customWidth="1"/>
    <col min="4" max="4" width="10.6640625" customWidth="1"/>
    <col min="5" max="5" width="10.6640625" style="1" customWidth="1"/>
    <col min="6" max="9" width="10.6640625" customWidth="1"/>
  </cols>
  <sheetData>
    <row r="1" spans="1:9" s="2" customFormat="1" ht="51" customHeight="1" thickBot="1" x14ac:dyDescent="0.2">
      <c r="A1" s="154" t="s">
        <v>5</v>
      </c>
      <c r="B1" s="155"/>
      <c r="C1" s="306"/>
      <c r="D1" s="306"/>
      <c r="E1" s="306"/>
      <c r="F1" s="306"/>
      <c r="G1" s="306"/>
      <c r="H1" s="306"/>
      <c r="I1" s="307"/>
    </row>
    <row r="2" spans="1:9" s="2" customFormat="1" ht="24.75" customHeight="1" x14ac:dyDescent="0.15">
      <c r="A2" s="289" t="s">
        <v>78</v>
      </c>
      <c r="B2" s="290"/>
      <c r="C2" s="269" t="str">
        <f>IF('1. Sem. a'!C2="","",'1. Sem. a'!C2:K2)</f>
        <v/>
      </c>
      <c r="D2" s="332"/>
      <c r="E2" s="332"/>
      <c r="F2" s="332"/>
      <c r="G2" s="332"/>
      <c r="H2" s="332"/>
      <c r="I2" s="333"/>
    </row>
    <row r="3" spans="1:9" s="2" customFormat="1" ht="24.75" customHeight="1" x14ac:dyDescent="0.15">
      <c r="A3" s="291" t="s">
        <v>79</v>
      </c>
      <c r="B3" s="292"/>
      <c r="C3" s="272" t="str">
        <f>IF('1. Sem. a'!C3="","",'1. Sem. a'!C3:K3)</f>
        <v/>
      </c>
      <c r="D3" s="334"/>
      <c r="E3" s="334"/>
      <c r="F3" s="334"/>
      <c r="G3" s="334"/>
      <c r="H3" s="334"/>
      <c r="I3" s="335"/>
    </row>
    <row r="4" spans="1:9" s="2" customFormat="1" ht="24.75" customHeight="1" thickBot="1" x14ac:dyDescent="0.2">
      <c r="A4" s="293" t="s">
        <v>80</v>
      </c>
      <c r="B4" s="294"/>
      <c r="C4" s="336" t="str">
        <f>IF('1. Sem. a'!C4="","",'1. Sem. a'!C4:K4)</f>
        <v/>
      </c>
      <c r="D4" s="337"/>
      <c r="E4" s="337"/>
      <c r="F4" s="337"/>
      <c r="G4" s="337"/>
      <c r="H4" s="337"/>
      <c r="I4" s="338"/>
    </row>
    <row r="5" spans="1:9" s="2" customFormat="1" ht="20" customHeight="1" thickBot="1" x14ac:dyDescent="0.2">
      <c r="A5" s="34"/>
      <c r="B5" s="34"/>
      <c r="C5" s="20"/>
      <c r="D5" s="45"/>
      <c r="E5" s="55"/>
      <c r="F5" s="45"/>
      <c r="G5" s="45"/>
      <c r="H5" s="45"/>
      <c r="I5" s="45"/>
    </row>
    <row r="6" spans="1:9" s="2" customFormat="1" ht="24.75" customHeight="1" x14ac:dyDescent="0.15">
      <c r="A6" s="289" t="s">
        <v>111</v>
      </c>
      <c r="B6" s="259"/>
      <c r="C6" s="308"/>
      <c r="D6" s="308"/>
      <c r="E6" s="308"/>
      <c r="F6" s="308"/>
      <c r="G6" s="308"/>
      <c r="H6" s="308"/>
      <c r="I6" s="309"/>
    </row>
    <row r="7" spans="1:9" s="2" customFormat="1" ht="20" customHeight="1" x14ac:dyDescent="0.15">
      <c r="A7" s="314" t="s">
        <v>112</v>
      </c>
      <c r="B7" s="315"/>
      <c r="C7" s="316"/>
      <c r="D7" s="310" t="s">
        <v>82</v>
      </c>
      <c r="E7" s="311" t="s">
        <v>113</v>
      </c>
      <c r="F7" s="320" t="s">
        <v>114</v>
      </c>
      <c r="G7" s="321"/>
      <c r="H7" s="330" t="s">
        <v>82</v>
      </c>
      <c r="I7" s="312" t="s">
        <v>113</v>
      </c>
    </row>
    <row r="8" spans="1:9" s="2" customFormat="1" ht="20" customHeight="1" thickBot="1" x14ac:dyDescent="0.2">
      <c r="A8" s="317" t="s">
        <v>70</v>
      </c>
      <c r="B8" s="267"/>
      <c r="C8" s="318"/>
      <c r="D8" s="311"/>
      <c r="E8" s="319"/>
      <c r="F8" s="322" t="s">
        <v>71</v>
      </c>
      <c r="G8" s="323"/>
      <c r="H8" s="331"/>
      <c r="I8" s="313"/>
    </row>
    <row r="9" spans="1:9" s="2" customFormat="1" ht="20" customHeight="1" x14ac:dyDescent="0.15">
      <c r="A9" s="339" t="s">
        <v>115</v>
      </c>
      <c r="B9" s="340"/>
      <c r="C9" s="341"/>
      <c r="D9" s="17">
        <v>1</v>
      </c>
      <c r="E9" s="58" t="str">
        <f>IF('1. Sem. a'!$G$21="","",'1. Sem. a'!$G$21)</f>
        <v/>
      </c>
      <c r="F9" s="344" t="s">
        <v>116</v>
      </c>
      <c r="G9" s="290"/>
      <c r="H9" s="25"/>
      <c r="I9" s="63"/>
    </row>
    <row r="10" spans="1:9" s="2" customFormat="1" ht="20" customHeight="1" x14ac:dyDescent="0.15">
      <c r="A10" s="327" t="s">
        <v>117</v>
      </c>
      <c r="B10" s="328"/>
      <c r="C10" s="329"/>
      <c r="D10" s="15">
        <v>2</v>
      </c>
      <c r="E10" s="59" t="str">
        <f>IF('2. Sem. a'!$G$21="","",'2. Sem. a'!$G$21)</f>
        <v/>
      </c>
      <c r="F10" s="342" t="s">
        <v>118</v>
      </c>
      <c r="G10" s="292"/>
      <c r="H10" s="26"/>
      <c r="I10" s="64"/>
    </row>
    <row r="11" spans="1:9" s="2" customFormat="1" ht="20" customHeight="1" x14ac:dyDescent="0.15">
      <c r="A11" s="327" t="s">
        <v>119</v>
      </c>
      <c r="B11" s="328"/>
      <c r="C11" s="329"/>
      <c r="D11" s="15">
        <v>3</v>
      </c>
      <c r="E11" s="59" t="str">
        <f>IF('3. Sem. a'!$G$21="","",'3. Sem. a'!$G$21)</f>
        <v/>
      </c>
      <c r="F11" s="342" t="s">
        <v>120</v>
      </c>
      <c r="G11" s="292"/>
      <c r="H11" s="26"/>
      <c r="I11" s="64"/>
    </row>
    <row r="12" spans="1:9" s="2" customFormat="1" ht="20" customHeight="1" x14ac:dyDescent="0.15">
      <c r="A12" s="327" t="s">
        <v>121</v>
      </c>
      <c r="B12" s="328"/>
      <c r="C12" s="329"/>
      <c r="D12" s="15">
        <v>4</v>
      </c>
      <c r="E12" s="59" t="str">
        <f>IF('4. Sem. a'!$G$21="","",'4. Sem. a'!$G$21)</f>
        <v/>
      </c>
      <c r="F12" s="342" t="s">
        <v>44</v>
      </c>
      <c r="G12" s="292"/>
      <c r="H12" s="26"/>
      <c r="I12" s="64"/>
    </row>
    <row r="13" spans="1:9" s="2" customFormat="1" ht="20" customHeight="1" thickBot="1" x14ac:dyDescent="0.2">
      <c r="A13" s="303" t="s">
        <v>45</v>
      </c>
      <c r="B13" s="304"/>
      <c r="C13" s="305"/>
      <c r="D13" s="18">
        <v>5</v>
      </c>
      <c r="E13" s="60" t="str">
        <f>IF('5. Sem. a'!$G$21="","",'5. Sem. a'!$G$21)</f>
        <v/>
      </c>
      <c r="F13" s="343" t="s">
        <v>46</v>
      </c>
      <c r="G13" s="294"/>
      <c r="H13" s="27"/>
      <c r="I13" s="65"/>
    </row>
    <row r="14" spans="1:9" s="2" customFormat="1" ht="20" customHeight="1" thickBot="1" x14ac:dyDescent="0.2">
      <c r="A14" s="46"/>
      <c r="B14" s="46"/>
      <c r="C14" s="47"/>
      <c r="D14" s="48"/>
      <c r="E14" s="47"/>
      <c r="F14" s="48"/>
      <c r="G14" s="48"/>
      <c r="H14" s="48"/>
      <c r="I14" s="48"/>
    </row>
    <row r="15" spans="1:9" s="2" customFormat="1" ht="25.5" customHeight="1" x14ac:dyDescent="0.15">
      <c r="A15" s="289" t="s">
        <v>47</v>
      </c>
      <c r="B15" s="259"/>
      <c r="C15" s="308"/>
      <c r="D15" s="308"/>
      <c r="E15" s="308"/>
      <c r="F15" s="308"/>
      <c r="G15" s="308"/>
      <c r="H15" s="308"/>
      <c r="I15" s="309"/>
    </row>
    <row r="16" spans="1:9" s="2" customFormat="1" ht="20" customHeight="1" x14ac:dyDescent="0.15">
      <c r="A16" s="327"/>
      <c r="B16" s="328"/>
      <c r="C16" s="329"/>
      <c r="D16" s="329"/>
      <c r="E16" s="324" t="s">
        <v>60</v>
      </c>
      <c r="F16" s="325"/>
      <c r="G16" s="325"/>
      <c r="H16" s="325"/>
      <c r="I16" s="326"/>
    </row>
    <row r="17" spans="1:9" s="2" customFormat="1" ht="20" customHeight="1" x14ac:dyDescent="0.15">
      <c r="A17" s="327"/>
      <c r="B17" s="328"/>
      <c r="C17" s="329"/>
      <c r="D17" s="329"/>
      <c r="E17" s="49">
        <v>1</v>
      </c>
      <c r="F17" s="49">
        <v>2</v>
      </c>
      <c r="G17" s="49">
        <v>3</v>
      </c>
      <c r="H17" s="49">
        <v>4</v>
      </c>
      <c r="I17" s="50">
        <v>5</v>
      </c>
    </row>
    <row r="18" spans="1:9" s="2" customFormat="1" ht="30" customHeight="1" x14ac:dyDescent="0.15">
      <c r="A18" s="327" t="s">
        <v>61</v>
      </c>
      <c r="B18" s="328"/>
      <c r="C18" s="329"/>
      <c r="D18" s="329"/>
      <c r="E18" s="51" t="str">
        <f>IF(SUM('1. Sem. a'!$K20)=0,"",'1. Sem. a'!K20)</f>
        <v/>
      </c>
      <c r="F18" s="51" t="str">
        <f>IF(SUM('2. Sem. a'!$K20)=0,"",'2. Sem. a'!K20)</f>
        <v/>
      </c>
      <c r="G18" s="51" t="str">
        <f>IF(SUM('3. Sem. a'!$K20)=0,"",'3. Sem. a'!K20)</f>
        <v/>
      </c>
      <c r="H18" s="51" t="str">
        <f>IF(SUM('4. Sem. a'!$K20)=0,"",'4. Sem. a'!K20)</f>
        <v/>
      </c>
      <c r="I18" s="52" t="str">
        <f>IF(SUM('5. Sem. a'!$K20)=0,"",'5. Sem. a'!K20)</f>
        <v/>
      </c>
    </row>
    <row r="19" spans="1:9" s="2" customFormat="1" ht="30" customHeight="1" x14ac:dyDescent="0.15">
      <c r="A19" s="327" t="s">
        <v>62</v>
      </c>
      <c r="B19" s="328"/>
      <c r="C19" s="329"/>
      <c r="D19" s="329"/>
      <c r="E19" s="51" t="str">
        <f>IF(SUM('1. Sem. b'!$K21)=0,"",'1. Sem. b'!K21)</f>
        <v/>
      </c>
      <c r="F19" s="51" t="str">
        <f>IF(SUM('2. Sem. b'!$K21)=0,"",'2. Sem. b'!K21)</f>
        <v/>
      </c>
      <c r="G19" s="51" t="str">
        <f>IF(SUM('3. Sem. b'!$K21)=0,"",'3. Sem. b'!K21)</f>
        <v/>
      </c>
      <c r="H19" s="51" t="str">
        <f>IF(SUM('4. Sem. b'!$K21)=0,"",'4. Sem. b'!K21)</f>
        <v/>
      </c>
      <c r="I19" s="52" t="str">
        <f>IF(SUM('5. Sem. b'!$K21)=0,"",'5. Sem. b'!K21)</f>
        <v/>
      </c>
    </row>
    <row r="20" spans="1:9" s="2" customFormat="1" ht="30" customHeight="1" x14ac:dyDescent="0.15">
      <c r="A20" s="327" t="s">
        <v>122</v>
      </c>
      <c r="B20" s="328"/>
      <c r="C20" s="329"/>
      <c r="D20" s="329"/>
      <c r="E20" s="51" t="str">
        <f>IF(SUM(E18:E19)=0,"",SUM(E18:E19))</f>
        <v/>
      </c>
      <c r="F20" s="51" t="str">
        <f>IF(SUM(F18:F19)=0,"",SUM(F18:F19))</f>
        <v/>
      </c>
      <c r="G20" s="51" t="str">
        <f>IF(SUM(G18:G19)=0,"",SUM(G18:G19))</f>
        <v/>
      </c>
      <c r="H20" s="51" t="str">
        <f>IF(SUM(H18:H19)=0,"",SUM(H18:H19))</f>
        <v/>
      </c>
      <c r="I20" s="52" t="str">
        <f>IF(SUM(I18:I19)=0,"",SUM(I18:I19))</f>
        <v/>
      </c>
    </row>
    <row r="21" spans="1:9" s="2" customFormat="1" ht="30" customHeight="1" thickBot="1" x14ac:dyDescent="0.2">
      <c r="A21" s="303" t="s">
        <v>14</v>
      </c>
      <c r="B21" s="304"/>
      <c r="C21" s="305"/>
      <c r="D21" s="305"/>
      <c r="E21" s="53" t="str">
        <f>IF(SUM(E18:E19)=0,"",ROUND(E20/2*2,0)/2)</f>
        <v/>
      </c>
      <c r="F21" s="53" t="str">
        <f>IF(SUM(F18:F19)=0,"",ROUND(F20/2*2,0)/2)</f>
        <v/>
      </c>
      <c r="G21" s="53" t="str">
        <f>IF(SUM(G18:G19)=0,"",ROUND(G20/2*2,0)/2)</f>
        <v/>
      </c>
      <c r="H21" s="53" t="str">
        <f>IF(SUM(H18:H19)=0,"",ROUND(H20/2*2,0)/2)</f>
        <v/>
      </c>
      <c r="I21" s="54" t="str">
        <f>IF(SUM(I18:I19)=0,"",ROUND(I20/2*2,0)/2)</f>
        <v/>
      </c>
    </row>
    <row r="22" spans="1:9" s="8" customFormat="1" ht="44.25" customHeight="1" x14ac:dyDescent="0.15">
      <c r="A22" s="37" t="s">
        <v>2</v>
      </c>
      <c r="B22" s="302" t="str">
        <f>IF('1. Sem. a'!$B$21="","",'1. Sem. a'!$B$21:$D$21)</f>
        <v/>
      </c>
      <c r="C22" s="302"/>
      <c r="D22" s="302"/>
      <c r="E22" s="56"/>
      <c r="F22" s="38" t="s">
        <v>96</v>
      </c>
      <c r="G22" s="297">
        <f ca="1">TODAY()</f>
        <v>44047</v>
      </c>
      <c r="H22" s="298"/>
      <c r="I22" s="298"/>
    </row>
    <row r="23" spans="1:9" s="5" customFormat="1" ht="28.5" customHeight="1" x14ac:dyDescent="0.15">
      <c r="A23" s="35" t="s">
        <v>75</v>
      </c>
      <c r="B23" s="35"/>
      <c r="C23" s="35"/>
      <c r="D23" s="35"/>
      <c r="E23" s="36"/>
      <c r="F23" s="35" t="s">
        <v>1</v>
      </c>
      <c r="G23" s="35"/>
      <c r="H23" s="35"/>
      <c r="I23" s="35"/>
    </row>
    <row r="24" spans="1:9" s="8" customFormat="1" ht="39.75" customHeight="1" x14ac:dyDescent="0.15">
      <c r="A24" s="301" t="s">
        <v>53</v>
      </c>
      <c r="B24" s="301"/>
      <c r="C24" s="301"/>
      <c r="D24" s="301"/>
      <c r="E24" s="57"/>
      <c r="F24" s="299" t="s">
        <v>97</v>
      </c>
      <c r="G24" s="300"/>
      <c r="H24" s="300"/>
      <c r="I24" s="300"/>
    </row>
    <row r="25" spans="1:9" s="5" customFormat="1" ht="54" customHeight="1" x14ac:dyDescent="0.15">
      <c r="A25" s="295" t="s">
        <v>124</v>
      </c>
      <c r="B25" s="295"/>
      <c r="C25" s="295"/>
      <c r="D25" s="296"/>
      <c r="E25" s="296"/>
      <c r="F25" s="296"/>
      <c r="G25" s="296"/>
      <c r="H25" s="296"/>
      <c r="I25" s="296"/>
    </row>
    <row r="26" spans="1:9" s="2" customFormat="1" ht="30.75" customHeight="1" x14ac:dyDescent="0.15">
      <c r="A26" s="288" t="s">
        <v>56</v>
      </c>
      <c r="B26" s="288"/>
      <c r="C26" s="288"/>
      <c r="D26" s="288"/>
      <c r="E26" s="288"/>
      <c r="F26" s="288"/>
      <c r="G26" s="288"/>
      <c r="H26" s="288"/>
      <c r="I26" s="288"/>
    </row>
    <row r="27" spans="1:9" s="68" customFormat="1" ht="24" customHeight="1" x14ac:dyDescent="0.15">
      <c r="A27" s="66"/>
      <c r="B27" s="66"/>
      <c r="C27" s="67"/>
      <c r="D27" s="66"/>
      <c r="E27" s="67"/>
      <c r="F27" s="66"/>
      <c r="G27" s="66"/>
      <c r="H27" s="66"/>
      <c r="I27" s="66"/>
    </row>
    <row r="28" spans="1:9" s="2" customFormat="1" x14ac:dyDescent="0.15">
      <c r="C28" s="3"/>
      <c r="E28" s="3"/>
    </row>
    <row r="29" spans="1:9" s="2" customFormat="1" x14ac:dyDescent="0.15">
      <c r="C29" s="3"/>
      <c r="E29" s="3"/>
    </row>
    <row r="30" spans="1:9" s="2" customFormat="1" x14ac:dyDescent="0.15">
      <c r="C30" s="3"/>
      <c r="E30" s="3"/>
    </row>
    <row r="31" spans="1:9" s="2" customFormat="1" x14ac:dyDescent="0.15">
      <c r="C31" s="3"/>
      <c r="E31" s="3"/>
    </row>
    <row r="32" spans="1:9" s="2" customFormat="1" x14ac:dyDescent="0.15">
      <c r="C32" s="3"/>
      <c r="E32" s="3"/>
    </row>
    <row r="33" spans="3:5" s="2" customFormat="1" x14ac:dyDescent="0.15">
      <c r="C33" s="3"/>
      <c r="E33" s="3"/>
    </row>
    <row r="34" spans="3:5" s="2" customFormat="1" x14ac:dyDescent="0.15">
      <c r="C34" s="3"/>
      <c r="E34" s="3"/>
    </row>
    <row r="35" spans="3:5" s="2" customFormat="1" x14ac:dyDescent="0.15">
      <c r="C35" s="3"/>
      <c r="E35" s="3"/>
    </row>
    <row r="36" spans="3:5" s="2" customFormat="1" x14ac:dyDescent="0.15">
      <c r="C36" s="3"/>
      <c r="E36" s="3"/>
    </row>
    <row r="37" spans="3:5" s="2" customFormat="1" x14ac:dyDescent="0.15">
      <c r="C37" s="3"/>
      <c r="E37" s="3"/>
    </row>
    <row r="38" spans="3:5" s="2" customFormat="1" x14ac:dyDescent="0.15">
      <c r="C38" s="3"/>
      <c r="E38" s="3"/>
    </row>
    <row r="39" spans="3:5" s="2" customFormat="1" x14ac:dyDescent="0.15">
      <c r="C39" s="3"/>
      <c r="E39" s="3"/>
    </row>
    <row r="40" spans="3:5" s="2" customFormat="1" x14ac:dyDescent="0.15">
      <c r="C40" s="3"/>
      <c r="E40" s="3"/>
    </row>
    <row r="41" spans="3:5" s="2" customFormat="1" x14ac:dyDescent="0.15">
      <c r="C41" s="3"/>
      <c r="E41" s="3"/>
    </row>
    <row r="42" spans="3:5" s="2" customFormat="1" x14ac:dyDescent="0.15">
      <c r="C42" s="3"/>
      <c r="E42" s="3"/>
    </row>
    <row r="43" spans="3:5" s="2" customFormat="1" x14ac:dyDescent="0.15">
      <c r="C43" s="3"/>
      <c r="E43" s="3"/>
    </row>
    <row r="44" spans="3:5" s="2" customFormat="1" x14ac:dyDescent="0.15">
      <c r="C44" s="3"/>
      <c r="E44" s="3"/>
    </row>
    <row r="45" spans="3:5" s="2" customFormat="1" x14ac:dyDescent="0.15">
      <c r="C45" s="3"/>
      <c r="E45" s="3"/>
    </row>
    <row r="46" spans="3:5" s="2" customFormat="1" x14ac:dyDescent="0.15">
      <c r="C46" s="3"/>
      <c r="E46" s="3"/>
    </row>
    <row r="47" spans="3:5" s="2" customFormat="1" x14ac:dyDescent="0.15">
      <c r="C47" s="3"/>
      <c r="E47" s="3"/>
    </row>
    <row r="48" spans="3:5" s="2" customFormat="1" x14ac:dyDescent="0.15">
      <c r="C48" s="3"/>
      <c r="E48" s="3"/>
    </row>
    <row r="49" spans="3:5" s="2" customFormat="1" x14ac:dyDescent="0.15">
      <c r="C49" s="3"/>
      <c r="E49" s="3"/>
    </row>
    <row r="50" spans="3:5" s="2" customFormat="1" x14ac:dyDescent="0.15">
      <c r="C50" s="3"/>
      <c r="E50" s="3"/>
    </row>
    <row r="51" spans="3:5" s="2" customFormat="1" x14ac:dyDescent="0.15">
      <c r="C51" s="3"/>
      <c r="E51" s="3"/>
    </row>
    <row r="52" spans="3:5" s="2" customFormat="1" x14ac:dyDescent="0.15">
      <c r="C52" s="3"/>
      <c r="E52" s="3"/>
    </row>
    <row r="53" spans="3:5" s="2" customFormat="1" x14ac:dyDescent="0.15">
      <c r="C53" s="3"/>
      <c r="E53" s="3"/>
    </row>
    <row r="54" spans="3:5" s="2" customFormat="1" x14ac:dyDescent="0.15">
      <c r="C54" s="3"/>
      <c r="E54" s="3"/>
    </row>
    <row r="55" spans="3:5" s="2" customFormat="1" x14ac:dyDescent="0.15">
      <c r="C55" s="3"/>
      <c r="E55" s="3"/>
    </row>
    <row r="56" spans="3:5" s="2" customFormat="1" x14ac:dyDescent="0.15">
      <c r="C56" s="3"/>
      <c r="E56" s="3"/>
    </row>
    <row r="57" spans="3:5" s="2" customFormat="1" x14ac:dyDescent="0.15">
      <c r="C57" s="3"/>
      <c r="E57" s="3"/>
    </row>
    <row r="58" spans="3:5" s="2" customFormat="1" x14ac:dyDescent="0.15">
      <c r="C58" s="3"/>
      <c r="E58" s="3"/>
    </row>
    <row r="59" spans="3:5" s="2" customFormat="1" x14ac:dyDescent="0.15">
      <c r="C59" s="3"/>
      <c r="E59" s="3"/>
    </row>
    <row r="60" spans="3:5" s="2" customFormat="1" x14ac:dyDescent="0.15">
      <c r="C60" s="3"/>
      <c r="E60" s="3"/>
    </row>
    <row r="61" spans="3:5" s="2" customFormat="1" x14ac:dyDescent="0.15">
      <c r="C61" s="3"/>
      <c r="E61" s="3"/>
    </row>
    <row r="62" spans="3:5" s="2" customFormat="1" x14ac:dyDescent="0.15">
      <c r="C62" s="3"/>
      <c r="E62" s="3"/>
    </row>
    <row r="63" spans="3:5" s="2" customFormat="1" x14ac:dyDescent="0.15">
      <c r="C63" s="3"/>
      <c r="E63" s="3"/>
    </row>
    <row r="64" spans="3:5" s="2" customFormat="1" x14ac:dyDescent="0.15">
      <c r="C64" s="3"/>
      <c r="E64" s="3"/>
    </row>
    <row r="65" spans="3:5" s="2" customFormat="1" x14ac:dyDescent="0.15">
      <c r="C65" s="3"/>
      <c r="E65" s="3"/>
    </row>
    <row r="66" spans="3:5" s="2" customFormat="1" x14ac:dyDescent="0.15">
      <c r="C66" s="3"/>
      <c r="E66" s="3"/>
    </row>
    <row r="67" spans="3:5" s="2" customFormat="1" x14ac:dyDescent="0.15">
      <c r="C67" s="3"/>
      <c r="E67" s="3"/>
    </row>
    <row r="68" spans="3:5" s="2" customFormat="1" x14ac:dyDescent="0.15">
      <c r="C68" s="3"/>
      <c r="E68" s="3"/>
    </row>
    <row r="69" spans="3:5" s="2" customFormat="1" x14ac:dyDescent="0.15">
      <c r="C69" s="3"/>
      <c r="E69" s="3"/>
    </row>
    <row r="70" spans="3:5" s="2" customFormat="1" x14ac:dyDescent="0.15">
      <c r="C70" s="3"/>
      <c r="E70" s="3"/>
    </row>
    <row r="71" spans="3:5" s="2" customFormat="1" x14ac:dyDescent="0.15">
      <c r="C71" s="3"/>
      <c r="E71" s="3"/>
    </row>
    <row r="72" spans="3:5" s="2" customFormat="1" x14ac:dyDescent="0.15">
      <c r="C72" s="3"/>
      <c r="E72" s="3"/>
    </row>
    <row r="73" spans="3:5" s="2" customFormat="1" x14ac:dyDescent="0.15">
      <c r="C73" s="3"/>
      <c r="E73" s="3"/>
    </row>
    <row r="74" spans="3:5" s="2" customFormat="1" x14ac:dyDescent="0.15">
      <c r="C74" s="3"/>
      <c r="E74" s="3"/>
    </row>
    <row r="75" spans="3:5" s="2" customFormat="1" x14ac:dyDescent="0.15">
      <c r="C75" s="3"/>
      <c r="E75" s="3"/>
    </row>
    <row r="76" spans="3:5" s="2" customFormat="1" x14ac:dyDescent="0.15">
      <c r="C76" s="3"/>
      <c r="E76" s="3"/>
    </row>
    <row r="77" spans="3:5" s="2" customFormat="1" x14ac:dyDescent="0.15">
      <c r="C77" s="3"/>
      <c r="E77" s="3"/>
    </row>
    <row r="78" spans="3:5" s="2" customFormat="1" x14ac:dyDescent="0.15">
      <c r="C78" s="3"/>
      <c r="E78" s="3"/>
    </row>
    <row r="79" spans="3:5" s="2" customFormat="1" x14ac:dyDescent="0.15">
      <c r="C79" s="3"/>
      <c r="E79" s="3"/>
    </row>
    <row r="80" spans="3:5" s="2" customFormat="1" x14ac:dyDescent="0.15">
      <c r="C80" s="3"/>
      <c r="E80" s="3"/>
    </row>
    <row r="81" spans="3:5" s="2" customFormat="1" x14ac:dyDescent="0.15">
      <c r="C81" s="3"/>
      <c r="E81" s="3"/>
    </row>
    <row r="82" spans="3:5" s="2" customFormat="1" x14ac:dyDescent="0.15">
      <c r="C82" s="3"/>
      <c r="E82" s="3"/>
    </row>
    <row r="83" spans="3:5" s="2" customFormat="1" x14ac:dyDescent="0.15">
      <c r="C83" s="3"/>
      <c r="E83" s="3"/>
    </row>
    <row r="84" spans="3:5" s="2" customFormat="1" x14ac:dyDescent="0.15">
      <c r="C84" s="3"/>
      <c r="E84" s="3"/>
    </row>
    <row r="85" spans="3:5" s="2" customFormat="1" x14ac:dyDescent="0.15">
      <c r="C85" s="3"/>
      <c r="E85" s="3"/>
    </row>
    <row r="86" spans="3:5" s="2" customFormat="1" x14ac:dyDescent="0.15">
      <c r="C86" s="3"/>
      <c r="E86" s="3"/>
    </row>
    <row r="87" spans="3:5" s="2" customFormat="1" x14ac:dyDescent="0.15">
      <c r="C87" s="3"/>
      <c r="E87" s="3"/>
    </row>
    <row r="88" spans="3:5" s="2" customFormat="1" x14ac:dyDescent="0.15">
      <c r="C88" s="3"/>
      <c r="E88" s="3"/>
    </row>
    <row r="89" spans="3:5" s="2" customFormat="1" x14ac:dyDescent="0.15">
      <c r="C89" s="3"/>
      <c r="E89" s="3"/>
    </row>
    <row r="90" spans="3:5" s="2" customFormat="1" x14ac:dyDescent="0.15">
      <c r="C90" s="3"/>
      <c r="E90" s="3"/>
    </row>
    <row r="91" spans="3:5" s="2" customFormat="1" x14ac:dyDescent="0.15">
      <c r="C91" s="3"/>
      <c r="E91" s="3"/>
    </row>
    <row r="92" spans="3:5" s="2" customFormat="1" x14ac:dyDescent="0.15">
      <c r="C92" s="3"/>
      <c r="E92" s="3"/>
    </row>
    <row r="93" spans="3:5" s="2" customFormat="1" x14ac:dyDescent="0.15">
      <c r="C93" s="3"/>
      <c r="E93" s="3"/>
    </row>
    <row r="94" spans="3:5" s="2" customFormat="1" x14ac:dyDescent="0.15">
      <c r="C94" s="3"/>
      <c r="E94" s="3"/>
    </row>
    <row r="95" spans="3:5" s="2" customFormat="1" x14ac:dyDescent="0.15">
      <c r="C95" s="3"/>
      <c r="E95" s="3"/>
    </row>
    <row r="96" spans="3:5" s="2" customFormat="1" x14ac:dyDescent="0.15">
      <c r="C96" s="3"/>
      <c r="E96" s="3"/>
    </row>
    <row r="97" spans="3:5" s="2" customFormat="1" x14ac:dyDescent="0.15">
      <c r="C97" s="3"/>
      <c r="E97" s="3"/>
    </row>
    <row r="98" spans="3:5" s="2" customFormat="1" x14ac:dyDescent="0.15">
      <c r="C98" s="3"/>
      <c r="E98" s="3"/>
    </row>
    <row r="99" spans="3:5" s="2" customFormat="1" x14ac:dyDescent="0.15">
      <c r="C99" s="3"/>
      <c r="E99" s="3"/>
    </row>
    <row r="100" spans="3:5" s="2" customFormat="1" x14ac:dyDescent="0.15">
      <c r="C100" s="3"/>
      <c r="E100" s="3"/>
    </row>
    <row r="101" spans="3:5" s="2" customFormat="1" x14ac:dyDescent="0.15">
      <c r="C101" s="3"/>
      <c r="E101" s="3"/>
    </row>
    <row r="102" spans="3:5" s="2" customFormat="1" x14ac:dyDescent="0.15">
      <c r="C102" s="3"/>
      <c r="E102" s="3"/>
    </row>
    <row r="103" spans="3:5" s="2" customFormat="1" x14ac:dyDescent="0.15">
      <c r="C103" s="3"/>
      <c r="E103" s="3"/>
    </row>
    <row r="104" spans="3:5" s="2" customFormat="1" x14ac:dyDescent="0.15">
      <c r="C104" s="3"/>
      <c r="E104" s="3"/>
    </row>
    <row r="105" spans="3:5" s="2" customFormat="1" x14ac:dyDescent="0.15">
      <c r="C105" s="3"/>
      <c r="E105" s="3"/>
    </row>
    <row r="106" spans="3:5" s="2" customFormat="1" x14ac:dyDescent="0.15">
      <c r="C106" s="3"/>
      <c r="E106" s="3"/>
    </row>
    <row r="107" spans="3:5" s="2" customFormat="1" x14ac:dyDescent="0.15">
      <c r="C107" s="3"/>
      <c r="E107" s="3"/>
    </row>
    <row r="108" spans="3:5" s="2" customFormat="1" x14ac:dyDescent="0.15">
      <c r="C108" s="3"/>
      <c r="E108" s="3"/>
    </row>
    <row r="109" spans="3:5" s="2" customFormat="1" x14ac:dyDescent="0.15">
      <c r="C109" s="3"/>
      <c r="E109" s="3"/>
    </row>
    <row r="110" spans="3:5" s="2" customFormat="1" x14ac:dyDescent="0.15">
      <c r="C110" s="3"/>
      <c r="E110" s="3"/>
    </row>
  </sheetData>
  <sheetProtection sheet="1" objects="1" scenarios="1" formatCells="0" formatColumns="0" formatRows="0" sort="0" autoFilter="0"/>
  <customSheetViews>
    <customSheetView guid="{0B43FBCB-C830-11DC-8DB8-001B63993140}" showGridLines="0">
      <selection activeCell="H9" sqref="H9"/>
      <pageMargins left="0.46" right="0.32" top="0.984251969" bottom="0.984251969" header="0.4921259845" footer="0.4921259845"/>
      <pageSetup paperSize="9" scale="96" orientation="portrait"/>
      <headerFooter alignWithMargins="0"/>
    </customSheetView>
  </customSheetViews>
  <mergeCells count="39">
    <mergeCell ref="A20:D20"/>
    <mergeCell ref="H7:H8"/>
    <mergeCell ref="C2:I2"/>
    <mergeCell ref="C3:I3"/>
    <mergeCell ref="C4:I4"/>
    <mergeCell ref="A9:C9"/>
    <mergeCell ref="A10:C10"/>
    <mergeCell ref="A11:C11"/>
    <mergeCell ref="A12:C12"/>
    <mergeCell ref="F11:G11"/>
    <mergeCell ref="F12:G12"/>
    <mergeCell ref="F13:G13"/>
    <mergeCell ref="F9:G9"/>
    <mergeCell ref="F10:G10"/>
    <mergeCell ref="A1:I1"/>
    <mergeCell ref="A6:I6"/>
    <mergeCell ref="D7:D8"/>
    <mergeCell ref="I7:I8"/>
    <mergeCell ref="A7:C7"/>
    <mergeCell ref="A8:C8"/>
    <mergeCell ref="E7:E8"/>
    <mergeCell ref="F7:G7"/>
    <mergeCell ref="F8:G8"/>
    <mergeCell ref="A26:I26"/>
    <mergeCell ref="A2:B2"/>
    <mergeCell ref="A3:B3"/>
    <mergeCell ref="A4:B4"/>
    <mergeCell ref="A25:I25"/>
    <mergeCell ref="G22:I22"/>
    <mergeCell ref="F24:I24"/>
    <mergeCell ref="A24:D24"/>
    <mergeCell ref="B22:D22"/>
    <mergeCell ref="A13:C13"/>
    <mergeCell ref="A21:D21"/>
    <mergeCell ref="E16:I16"/>
    <mergeCell ref="A16:D17"/>
    <mergeCell ref="A15:I15"/>
    <mergeCell ref="A18:D18"/>
    <mergeCell ref="A19:D19"/>
  </mergeCells>
  <phoneticPr fontId="5" type="noConversion"/>
  <pageMargins left="0.47244094488188981" right="0.31496062992125984" top="0.51181102362204722" bottom="0.15748031496062992" header="0.19685039370078741" footer="0"/>
  <pageSetup paperSize="9" scale="96" orientation="portrait"/>
  <headerFooter alignWithMargins="0">
    <oddHeader>&amp;L&amp;6Bildungsplan zur Verordnung über die berufliche Grundbildung&amp;R&amp;6Anhang 6a: Anforderungen an die Lerndokumentation</oddHeader>
    <oddFooter>&amp;L&amp;6OdA Wald / CODOC&amp;R&amp;6 1. Ausgabe: 30.04.2007</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L65"/>
  <sheetViews>
    <sheetView showGridLines="0" zoomScaleNormal="100" workbookViewId="0">
      <selection activeCell="F23" sqref="F23"/>
    </sheetView>
  </sheetViews>
  <sheetFormatPr baseColWidth="10" defaultColWidth="11.5" defaultRowHeight="13" x14ac:dyDescent="0.15"/>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2" s="4" customFormat="1" ht="28.5" customHeight="1" thickBot="1" x14ac:dyDescent="0.2">
      <c r="A1" s="154" t="s">
        <v>40</v>
      </c>
      <c r="B1" s="155"/>
      <c r="C1" s="156"/>
      <c r="D1" s="156"/>
      <c r="E1" s="156"/>
      <c r="F1" s="156"/>
      <c r="G1" s="156"/>
      <c r="H1" s="156"/>
      <c r="I1" s="156"/>
      <c r="J1" s="156"/>
      <c r="K1" s="157"/>
    </row>
    <row r="2" spans="1:12" s="5" customFormat="1" ht="15" customHeight="1" x14ac:dyDescent="0.15">
      <c r="A2" s="176" t="s">
        <v>78</v>
      </c>
      <c r="B2" s="177"/>
      <c r="C2" s="158" t="s">
        <v>7</v>
      </c>
      <c r="D2" s="159"/>
      <c r="E2" s="159"/>
      <c r="F2" s="159"/>
      <c r="G2" s="159"/>
      <c r="H2" s="159"/>
      <c r="I2" s="159"/>
      <c r="J2" s="159"/>
      <c r="K2" s="160"/>
    </row>
    <row r="3" spans="1:12" s="5" customFormat="1" ht="15" customHeight="1" x14ac:dyDescent="0.15">
      <c r="A3" s="131" t="s">
        <v>79</v>
      </c>
      <c r="B3" s="132"/>
      <c r="C3" s="161" t="s">
        <v>8</v>
      </c>
      <c r="D3" s="162"/>
      <c r="E3" s="162"/>
      <c r="F3" s="162"/>
      <c r="G3" s="162"/>
      <c r="H3" s="162"/>
      <c r="I3" s="162"/>
      <c r="J3" s="162"/>
      <c r="K3" s="163"/>
    </row>
    <row r="4" spans="1:12" s="5" customFormat="1" ht="15" customHeight="1" x14ac:dyDescent="0.15">
      <c r="A4" s="131" t="s">
        <v>80</v>
      </c>
      <c r="B4" s="132"/>
      <c r="C4" s="161" t="s">
        <v>9</v>
      </c>
      <c r="D4" s="162"/>
      <c r="E4" s="162"/>
      <c r="F4" s="162"/>
      <c r="G4" s="162"/>
      <c r="H4" s="162"/>
      <c r="I4" s="162"/>
      <c r="J4" s="162"/>
      <c r="K4" s="163"/>
    </row>
    <row r="5" spans="1:12" s="5" customFormat="1" ht="15" customHeight="1" thickBot="1" x14ac:dyDescent="0.2">
      <c r="A5" s="133" t="s">
        <v>81</v>
      </c>
      <c r="B5" s="134"/>
      <c r="C5" s="173" t="s">
        <v>41</v>
      </c>
      <c r="D5" s="174"/>
      <c r="E5" s="174"/>
      <c r="F5" s="174"/>
      <c r="G5" s="174"/>
      <c r="H5" s="174"/>
      <c r="I5" s="174"/>
      <c r="J5" s="174"/>
      <c r="K5" s="175"/>
    </row>
    <row r="6" spans="1:12" s="5" customFormat="1" ht="25.5" customHeight="1" thickBot="1" x14ac:dyDescent="0.2">
      <c r="A6" s="149" t="s">
        <v>83</v>
      </c>
      <c r="B6" s="150"/>
      <c r="C6" s="178" t="s">
        <v>20</v>
      </c>
      <c r="D6" s="179"/>
      <c r="E6" s="180"/>
      <c r="F6" s="180"/>
      <c r="G6" s="180"/>
      <c r="H6" s="180"/>
      <c r="I6" s="180"/>
      <c r="J6" s="180"/>
      <c r="K6" s="181"/>
    </row>
    <row r="7" spans="1:12" s="5" customFormat="1" ht="25.5" customHeight="1" thickBot="1" x14ac:dyDescent="0.2">
      <c r="A7" s="171" t="s">
        <v>84</v>
      </c>
      <c r="B7" s="172"/>
      <c r="C7" s="167" t="s">
        <v>13</v>
      </c>
      <c r="D7" s="167"/>
      <c r="E7" s="167"/>
      <c r="F7" s="167"/>
      <c r="G7" s="167"/>
      <c r="H7" s="167"/>
      <c r="I7" s="167"/>
      <c r="J7" s="167"/>
      <c r="K7" s="168"/>
    </row>
    <row r="8" spans="1:12" s="5" customFormat="1" ht="37.5" customHeight="1" thickBot="1" x14ac:dyDescent="0.2">
      <c r="A8" s="171" t="s">
        <v>136</v>
      </c>
      <c r="B8" s="172"/>
      <c r="C8" s="167" t="s">
        <v>127</v>
      </c>
      <c r="D8" s="167"/>
      <c r="E8" s="43" t="s">
        <v>123</v>
      </c>
      <c r="F8" s="167" t="s">
        <v>26</v>
      </c>
      <c r="G8" s="167"/>
      <c r="H8" s="199"/>
      <c r="I8" s="199"/>
      <c r="J8" s="43" t="s">
        <v>25</v>
      </c>
      <c r="K8" s="44" t="s">
        <v>19</v>
      </c>
    </row>
    <row r="9" spans="1:12" s="5" customFormat="1" ht="50.25" customHeight="1" x14ac:dyDescent="0.15">
      <c r="A9" s="149" t="s">
        <v>98</v>
      </c>
      <c r="B9" s="150"/>
      <c r="C9" s="169" t="s">
        <v>16</v>
      </c>
      <c r="D9" s="169"/>
      <c r="E9" s="14">
        <v>10</v>
      </c>
      <c r="F9" s="200" t="s">
        <v>99</v>
      </c>
      <c r="G9" s="200"/>
      <c r="H9" s="200"/>
      <c r="I9" s="200"/>
      <c r="J9" s="71">
        <v>10</v>
      </c>
      <c r="K9" s="40" t="str">
        <f>IF(J9&gt;E9,"Fehler","")</f>
        <v/>
      </c>
    </row>
    <row r="10" spans="1:12" s="5" customFormat="1" ht="45.75" customHeight="1" x14ac:dyDescent="0.15">
      <c r="A10" s="136" t="s">
        <v>15</v>
      </c>
      <c r="B10" s="137"/>
      <c r="C10" s="170" t="s">
        <v>42</v>
      </c>
      <c r="D10" s="170"/>
      <c r="E10" s="15">
        <v>10</v>
      </c>
      <c r="F10" s="152" t="s">
        <v>43</v>
      </c>
      <c r="G10" s="152"/>
      <c r="H10" s="153" t="s">
        <v>101</v>
      </c>
      <c r="I10" s="153"/>
      <c r="J10" s="72">
        <v>10</v>
      </c>
      <c r="K10" s="41" t="str">
        <f t="shared" ref="K10:K18" si="0">IF(J10&gt;E10,"Fehler","")</f>
        <v/>
      </c>
      <c r="L10" s="5" t="s">
        <v>143</v>
      </c>
    </row>
    <row r="11" spans="1:12" s="5" customFormat="1" ht="45.75" customHeight="1" thickBot="1" x14ac:dyDescent="0.2">
      <c r="A11" s="138"/>
      <c r="B11" s="139"/>
      <c r="C11" s="198" t="s">
        <v>27</v>
      </c>
      <c r="D11" s="198"/>
      <c r="E11" s="16">
        <v>10</v>
      </c>
      <c r="F11" s="201" t="s">
        <v>66</v>
      </c>
      <c r="G11" s="201"/>
      <c r="H11" s="202" t="s">
        <v>101</v>
      </c>
      <c r="I11" s="202"/>
      <c r="J11" s="73">
        <v>4</v>
      </c>
      <c r="K11" s="42">
        <f>IF(J9&gt;E9,"Fehler",IF(J10&gt;E10,"Fehler",IF(J11&gt;E11,"Fehler",SUM(J9:J11))))</f>
        <v>24</v>
      </c>
    </row>
    <row r="12" spans="1:12" s="5" customFormat="1" ht="45.75" customHeight="1" x14ac:dyDescent="0.15">
      <c r="A12" s="144" t="s">
        <v>74</v>
      </c>
      <c r="B12" s="145"/>
      <c r="C12" s="164" t="s">
        <v>102</v>
      </c>
      <c r="D12" s="164"/>
      <c r="E12" s="17">
        <v>5</v>
      </c>
      <c r="F12" s="165" t="s">
        <v>67</v>
      </c>
      <c r="G12" s="165"/>
      <c r="H12" s="166"/>
      <c r="I12" s="166"/>
      <c r="J12" s="74">
        <v>5</v>
      </c>
      <c r="K12" s="40" t="str">
        <f>IF(J12&gt;E12,"Fehler","")</f>
        <v/>
      </c>
    </row>
    <row r="13" spans="1:12" s="5" customFormat="1" ht="45.75" customHeight="1" x14ac:dyDescent="0.15">
      <c r="A13" s="146" t="s">
        <v>133</v>
      </c>
      <c r="B13" s="137"/>
      <c r="C13" s="170" t="s">
        <v>103</v>
      </c>
      <c r="D13" s="170"/>
      <c r="E13" s="15">
        <v>5</v>
      </c>
      <c r="F13" s="152" t="s">
        <v>100</v>
      </c>
      <c r="G13" s="152"/>
      <c r="H13" s="153"/>
      <c r="I13" s="153"/>
      <c r="J13" s="72">
        <v>5</v>
      </c>
      <c r="K13" s="41" t="str">
        <f t="shared" si="0"/>
        <v/>
      </c>
    </row>
    <row r="14" spans="1:12" s="5" customFormat="1" ht="45.75" customHeight="1" x14ac:dyDescent="0.15">
      <c r="A14" s="147"/>
      <c r="B14" s="137"/>
      <c r="C14" s="170" t="s">
        <v>104</v>
      </c>
      <c r="D14" s="170"/>
      <c r="E14" s="15">
        <v>5</v>
      </c>
      <c r="F14" s="152" t="s">
        <v>68</v>
      </c>
      <c r="G14" s="152"/>
      <c r="H14" s="153"/>
      <c r="I14" s="153"/>
      <c r="J14" s="72">
        <v>5</v>
      </c>
      <c r="K14" s="41" t="str">
        <f t="shared" si="0"/>
        <v/>
      </c>
    </row>
    <row r="15" spans="1:12" s="5" customFormat="1" ht="45.75" customHeight="1" thickBot="1" x14ac:dyDescent="0.2">
      <c r="A15" s="148"/>
      <c r="B15" s="139"/>
      <c r="C15" s="187" t="s">
        <v>105</v>
      </c>
      <c r="D15" s="187"/>
      <c r="E15" s="18">
        <v>5</v>
      </c>
      <c r="F15" s="188" t="s">
        <v>69</v>
      </c>
      <c r="G15" s="188"/>
      <c r="H15" s="197"/>
      <c r="I15" s="197"/>
      <c r="J15" s="75">
        <v>5</v>
      </c>
      <c r="K15" s="42">
        <f>IF(J12&gt;E12,"Fehler",IF(J13&gt;E13,"Fehler",IF(J14&gt;E14,"Fehler",IF(J15&gt;E15,"Fehler",SUM(J12:J15)))))</f>
        <v>20</v>
      </c>
    </row>
    <row r="16" spans="1:12" s="5" customFormat="1" ht="45.75" customHeight="1" x14ac:dyDescent="0.15">
      <c r="A16" s="149" t="s">
        <v>28</v>
      </c>
      <c r="B16" s="150"/>
      <c r="C16" s="164" t="s">
        <v>106</v>
      </c>
      <c r="D16" s="164"/>
      <c r="E16" s="17">
        <v>5</v>
      </c>
      <c r="F16" s="189" t="s">
        <v>88</v>
      </c>
      <c r="G16" s="190"/>
      <c r="H16" s="191"/>
      <c r="I16" s="192"/>
      <c r="J16" s="74">
        <v>5</v>
      </c>
      <c r="K16" s="40" t="str">
        <f t="shared" si="0"/>
        <v/>
      </c>
    </row>
    <row r="17" spans="1:11" s="5" customFormat="1" ht="45.75" customHeight="1" thickBot="1" x14ac:dyDescent="0.2">
      <c r="A17" s="151" t="s">
        <v>135</v>
      </c>
      <c r="B17" s="139"/>
      <c r="C17" s="198" t="s">
        <v>107</v>
      </c>
      <c r="D17" s="198"/>
      <c r="E17" s="16">
        <v>5</v>
      </c>
      <c r="F17" s="193" t="s">
        <v>89</v>
      </c>
      <c r="G17" s="194"/>
      <c r="H17" s="195"/>
      <c r="I17" s="196"/>
      <c r="J17" s="73">
        <v>5</v>
      </c>
      <c r="K17" s="42">
        <f>IF(J16&gt;E16,"Fehler",IF(J17&gt;E17,"Fehler",SUM(J16:J17)))</f>
        <v>10</v>
      </c>
    </row>
    <row r="18" spans="1:11" s="5" customFormat="1" ht="45.75" customHeight="1" x14ac:dyDescent="0.15">
      <c r="A18" s="149" t="s">
        <v>29</v>
      </c>
      <c r="B18" s="150"/>
      <c r="C18" s="164" t="s">
        <v>108</v>
      </c>
      <c r="D18" s="164"/>
      <c r="E18" s="17">
        <v>5</v>
      </c>
      <c r="F18" s="165" t="s">
        <v>90</v>
      </c>
      <c r="G18" s="165"/>
      <c r="H18" s="165"/>
      <c r="I18" s="165"/>
      <c r="J18" s="74">
        <v>5</v>
      </c>
      <c r="K18" s="40" t="str">
        <f t="shared" si="0"/>
        <v/>
      </c>
    </row>
    <row r="19" spans="1:11" s="5" customFormat="1" ht="45.75" customHeight="1" thickBot="1" x14ac:dyDescent="0.2">
      <c r="A19" s="151" t="s">
        <v>135</v>
      </c>
      <c r="B19" s="139"/>
      <c r="C19" s="187" t="s">
        <v>109</v>
      </c>
      <c r="D19" s="187"/>
      <c r="E19" s="18">
        <v>5</v>
      </c>
      <c r="F19" s="188" t="s">
        <v>91</v>
      </c>
      <c r="G19" s="188"/>
      <c r="H19" s="188"/>
      <c r="I19" s="188"/>
      <c r="J19" s="75">
        <v>5</v>
      </c>
      <c r="K19" s="42">
        <f>IF(J18&gt;E18,"Fehler",IF(J19&gt;E19,"Fehler",SUM(J18:J19)))</f>
        <v>10</v>
      </c>
    </row>
    <row r="20" spans="1:11" s="5" customFormat="1" ht="16.5" customHeight="1" thickBot="1" x14ac:dyDescent="0.2">
      <c r="A20" s="184" t="s">
        <v>30</v>
      </c>
      <c r="B20" s="185"/>
      <c r="C20" s="186"/>
      <c r="D20" s="19" t="s">
        <v>110</v>
      </c>
      <c r="E20" s="142" t="s">
        <v>31</v>
      </c>
      <c r="F20" s="143"/>
      <c r="G20" s="143"/>
      <c r="H20" s="21">
        <f>IF(K11="Fehler","Fehler",IF(K15="Fehler","Fehler",IF(K17="Fehler","Fehler",IF(K19="Fehler","Fehler",SUM(J9:J19)))))</f>
        <v>64</v>
      </c>
      <c r="I20" s="22" t="s">
        <v>33</v>
      </c>
      <c r="J20" s="23" t="s">
        <v>32</v>
      </c>
      <c r="K20" s="24">
        <f>IF(H20="Fehler","Fehler",IF(SUM(K9:K19)=0,"",ROUND(SUM(((H20/70)*5)+1)*2,0)/2))</f>
        <v>5.5</v>
      </c>
    </row>
    <row r="21" spans="1:11" s="5" customFormat="1" ht="25.5" customHeight="1" x14ac:dyDescent="0.15">
      <c r="A21" s="35" t="s">
        <v>2</v>
      </c>
      <c r="B21" s="135" t="s">
        <v>10</v>
      </c>
      <c r="C21" s="135"/>
      <c r="D21" s="135"/>
      <c r="E21" s="61"/>
      <c r="F21" s="62" t="s">
        <v>134</v>
      </c>
      <c r="G21" s="140">
        <f ca="1">TODAY()</f>
        <v>44047</v>
      </c>
      <c r="H21" s="141"/>
      <c r="I21" s="141"/>
      <c r="J21" s="141"/>
      <c r="K21" s="141"/>
    </row>
    <row r="22" spans="1:11" s="5" customFormat="1" ht="15" customHeight="1" x14ac:dyDescent="0.15">
      <c r="A22" s="35" t="s">
        <v>75</v>
      </c>
      <c r="B22" s="35"/>
      <c r="C22" s="35"/>
      <c r="D22" s="35"/>
      <c r="E22" s="36"/>
      <c r="F22" s="35" t="s">
        <v>1</v>
      </c>
      <c r="G22" s="35"/>
      <c r="H22" s="35"/>
      <c r="I22" s="35"/>
      <c r="J22" s="36"/>
      <c r="K22" s="36"/>
    </row>
    <row r="23" spans="1:11" s="70" customFormat="1" ht="25.5" customHeight="1" x14ac:dyDescent="0.2">
      <c r="A23" s="76" t="s">
        <v>9</v>
      </c>
      <c r="B23" s="76"/>
      <c r="C23" s="76"/>
      <c r="D23" s="76"/>
      <c r="E23" s="69"/>
      <c r="F23" s="76" t="s">
        <v>7</v>
      </c>
      <c r="G23" s="76"/>
      <c r="H23" s="76"/>
      <c r="I23" s="77"/>
      <c r="J23" s="78"/>
      <c r="K23" s="78"/>
    </row>
    <row r="24" spans="1:11" s="5" customFormat="1" ht="38.25" customHeight="1" x14ac:dyDescent="0.15">
      <c r="A24" s="182" t="s">
        <v>124</v>
      </c>
      <c r="B24" s="182"/>
      <c r="C24" s="183"/>
      <c r="D24" s="183"/>
      <c r="E24" s="183"/>
      <c r="F24" s="183"/>
      <c r="G24" s="183"/>
      <c r="H24" s="183"/>
      <c r="I24" s="183"/>
      <c r="J24" s="183"/>
      <c r="K24" s="183"/>
    </row>
    <row r="25" spans="1:11" s="5" customFormat="1" x14ac:dyDescent="0.15">
      <c r="A25" s="6"/>
      <c r="B25" s="6"/>
      <c r="C25" s="6"/>
      <c r="D25" s="6"/>
      <c r="E25" s="7"/>
      <c r="F25" s="6"/>
      <c r="G25" s="6"/>
      <c r="H25" s="6"/>
      <c r="I25" s="6"/>
      <c r="J25" s="7"/>
      <c r="K25" s="7"/>
    </row>
    <row r="26" spans="1:11" s="5" customFormat="1" x14ac:dyDescent="0.15">
      <c r="A26" s="6"/>
      <c r="B26" s="6"/>
      <c r="C26" s="6"/>
      <c r="D26" s="6"/>
      <c r="E26" s="7"/>
      <c r="F26" s="6"/>
      <c r="G26" s="6"/>
      <c r="H26" s="6"/>
      <c r="I26" s="6"/>
      <c r="J26" s="7"/>
      <c r="K26" s="7"/>
    </row>
    <row r="27" spans="1:11" s="5" customFormat="1" x14ac:dyDescent="0.15">
      <c r="A27" s="6"/>
      <c r="B27" s="6"/>
      <c r="C27" s="6"/>
      <c r="D27" s="6"/>
      <c r="E27" s="7"/>
      <c r="F27" s="6"/>
      <c r="G27" s="6"/>
      <c r="H27" s="6"/>
      <c r="I27" s="6"/>
      <c r="J27" s="7"/>
      <c r="K27" s="7"/>
    </row>
    <row r="28" spans="1:11" s="5" customFormat="1" x14ac:dyDescent="0.15">
      <c r="A28" s="6"/>
      <c r="B28" s="6"/>
      <c r="C28" s="6"/>
      <c r="D28" s="6"/>
      <c r="E28" s="7"/>
      <c r="F28" s="6"/>
      <c r="G28" s="6"/>
      <c r="H28" s="6"/>
      <c r="I28" s="6"/>
      <c r="J28" s="7"/>
      <c r="K28" s="7"/>
    </row>
    <row r="29" spans="1:11" s="5" customFormat="1" x14ac:dyDescent="0.15">
      <c r="A29" s="6"/>
      <c r="B29" s="6"/>
      <c r="C29" s="6"/>
      <c r="D29" s="6"/>
      <c r="E29" s="7"/>
      <c r="F29" s="6"/>
      <c r="G29" s="6"/>
      <c r="H29" s="6"/>
      <c r="I29" s="6"/>
      <c r="J29" s="7"/>
      <c r="K29" s="7"/>
    </row>
    <row r="30" spans="1:11" s="5" customFormat="1" x14ac:dyDescent="0.15">
      <c r="A30" s="6"/>
      <c r="B30" s="6"/>
      <c r="C30" s="6"/>
      <c r="D30" s="6"/>
      <c r="E30" s="7"/>
      <c r="F30" s="6"/>
      <c r="G30" s="6"/>
      <c r="H30" s="6"/>
      <c r="I30" s="6"/>
      <c r="J30" s="7"/>
      <c r="K30" s="7"/>
    </row>
    <row r="31" spans="1:11" s="5" customFormat="1" x14ac:dyDescent="0.15">
      <c r="A31" s="6"/>
      <c r="B31" s="6"/>
      <c r="C31" s="6"/>
      <c r="D31" s="6"/>
      <c r="E31" s="7"/>
      <c r="F31" s="6"/>
      <c r="G31" s="6"/>
      <c r="H31" s="6"/>
      <c r="I31" s="6"/>
      <c r="J31" s="7"/>
      <c r="K31" s="7"/>
    </row>
    <row r="32" spans="1:11" s="5" customFormat="1" x14ac:dyDescent="0.15">
      <c r="A32" s="6"/>
      <c r="B32" s="6"/>
      <c r="C32" s="6"/>
      <c r="D32" s="6"/>
      <c r="E32" s="7"/>
      <c r="F32" s="6"/>
      <c r="G32" s="6"/>
      <c r="H32" s="6"/>
      <c r="I32" s="6"/>
      <c r="J32" s="7"/>
      <c r="K32" s="7"/>
    </row>
    <row r="33" spans="1:11" s="5" customFormat="1" x14ac:dyDescent="0.15">
      <c r="A33" s="6"/>
      <c r="B33" s="6"/>
      <c r="C33" s="6"/>
      <c r="D33" s="6"/>
      <c r="E33" s="7"/>
      <c r="F33" s="6"/>
      <c r="G33" s="6"/>
      <c r="H33" s="6"/>
      <c r="I33" s="6"/>
      <c r="J33" s="7"/>
      <c r="K33" s="7"/>
    </row>
    <row r="34" spans="1:11" s="5" customFormat="1" x14ac:dyDescent="0.15">
      <c r="A34" s="6"/>
      <c r="B34" s="6"/>
      <c r="C34" s="6"/>
      <c r="D34" s="6"/>
      <c r="E34" s="7"/>
      <c r="F34" s="6"/>
      <c r="G34" s="6"/>
      <c r="H34" s="6"/>
      <c r="I34" s="6"/>
      <c r="J34" s="7"/>
      <c r="K34" s="7"/>
    </row>
    <row r="35" spans="1:11" s="5" customFormat="1" x14ac:dyDescent="0.15">
      <c r="A35" s="6"/>
      <c r="B35" s="6"/>
      <c r="C35" s="6"/>
      <c r="D35" s="6"/>
      <c r="E35" s="7"/>
      <c r="F35" s="6"/>
      <c r="G35" s="6"/>
      <c r="H35" s="6"/>
      <c r="I35" s="6"/>
      <c r="J35" s="7"/>
      <c r="K35" s="7"/>
    </row>
    <row r="36" spans="1:11" s="5" customFormat="1" x14ac:dyDescent="0.15">
      <c r="A36" s="6"/>
      <c r="B36" s="6"/>
      <c r="C36" s="6"/>
      <c r="D36" s="6"/>
      <c r="E36" s="7"/>
      <c r="F36" s="6"/>
      <c r="G36" s="6"/>
      <c r="H36" s="6"/>
      <c r="I36" s="6"/>
      <c r="J36" s="7"/>
      <c r="K36" s="7"/>
    </row>
    <row r="37" spans="1:11" s="5" customFormat="1" x14ac:dyDescent="0.15">
      <c r="A37" s="6"/>
      <c r="B37" s="6"/>
      <c r="C37" s="6"/>
      <c r="D37" s="6"/>
      <c r="E37" s="7"/>
      <c r="F37" s="6"/>
      <c r="G37" s="6"/>
      <c r="H37" s="6"/>
      <c r="I37" s="6"/>
      <c r="J37" s="7"/>
      <c r="K37" s="7"/>
    </row>
    <row r="38" spans="1:11" s="5" customFormat="1" x14ac:dyDescent="0.15">
      <c r="A38" s="6"/>
      <c r="B38" s="6"/>
      <c r="C38" s="6"/>
      <c r="D38" s="6"/>
      <c r="E38" s="7"/>
      <c r="F38" s="6"/>
      <c r="G38" s="6"/>
      <c r="H38" s="6"/>
      <c r="I38" s="6"/>
      <c r="J38" s="7"/>
      <c r="K38" s="7"/>
    </row>
    <row r="39" spans="1:11" s="5" customFormat="1" x14ac:dyDescent="0.15">
      <c r="A39" s="6"/>
      <c r="B39" s="6"/>
      <c r="C39" s="6"/>
      <c r="D39" s="6"/>
      <c r="E39" s="7"/>
      <c r="F39" s="6"/>
      <c r="G39" s="6"/>
      <c r="H39" s="6"/>
      <c r="I39" s="6"/>
      <c r="J39" s="7"/>
      <c r="K39" s="7"/>
    </row>
    <row r="40" spans="1:11" s="5" customFormat="1" x14ac:dyDescent="0.15">
      <c r="A40" s="6"/>
      <c r="B40" s="6"/>
      <c r="C40" s="6"/>
      <c r="D40" s="6"/>
      <c r="E40" s="7"/>
      <c r="F40" s="6"/>
      <c r="G40" s="6"/>
      <c r="H40" s="6"/>
      <c r="I40" s="6"/>
      <c r="J40" s="7"/>
      <c r="K40" s="7"/>
    </row>
    <row r="41" spans="1:11" s="5" customFormat="1" x14ac:dyDescent="0.15">
      <c r="A41" s="6"/>
      <c r="B41" s="6"/>
      <c r="C41" s="6"/>
      <c r="D41" s="6"/>
      <c r="E41" s="7"/>
      <c r="F41" s="6"/>
      <c r="G41" s="6"/>
      <c r="H41" s="6"/>
      <c r="I41" s="6"/>
      <c r="J41" s="7"/>
      <c r="K41" s="7"/>
    </row>
    <row r="42" spans="1:11" s="5" customFormat="1" x14ac:dyDescent="0.15">
      <c r="A42" s="6"/>
      <c r="B42" s="6"/>
      <c r="C42" s="6"/>
      <c r="D42" s="6"/>
      <c r="E42" s="7"/>
      <c r="F42" s="6"/>
      <c r="G42" s="6"/>
      <c r="H42" s="6"/>
      <c r="I42" s="6"/>
      <c r="J42" s="7"/>
      <c r="K42" s="7"/>
    </row>
    <row r="43" spans="1:11" s="5" customFormat="1" x14ac:dyDescent="0.15">
      <c r="A43" s="6"/>
      <c r="B43" s="6"/>
      <c r="C43" s="6"/>
      <c r="D43" s="6"/>
      <c r="E43" s="7"/>
      <c r="F43" s="6"/>
      <c r="G43" s="6"/>
      <c r="H43" s="6"/>
      <c r="I43" s="6"/>
      <c r="J43" s="7"/>
      <c r="K43" s="7"/>
    </row>
    <row r="44" spans="1:11" s="5" customFormat="1" x14ac:dyDescent="0.15">
      <c r="A44" s="6"/>
      <c r="B44" s="6"/>
      <c r="C44" s="6"/>
      <c r="D44" s="6"/>
      <c r="E44" s="7"/>
      <c r="F44" s="6"/>
      <c r="G44" s="6"/>
      <c r="H44" s="6"/>
      <c r="I44" s="6"/>
      <c r="J44" s="7"/>
      <c r="K44" s="7"/>
    </row>
    <row r="45" spans="1:11" s="5" customFormat="1" x14ac:dyDescent="0.15">
      <c r="A45" s="6"/>
      <c r="B45" s="6"/>
      <c r="C45" s="6"/>
      <c r="D45" s="6"/>
      <c r="E45" s="7"/>
      <c r="F45" s="6"/>
      <c r="G45" s="6"/>
      <c r="H45" s="6"/>
      <c r="I45" s="6"/>
      <c r="J45" s="7"/>
      <c r="K45" s="7"/>
    </row>
    <row r="46" spans="1:11" s="5" customFormat="1" x14ac:dyDescent="0.15">
      <c r="A46" s="6"/>
      <c r="B46" s="6"/>
      <c r="C46" s="6"/>
      <c r="D46" s="6"/>
      <c r="E46" s="7"/>
      <c r="F46" s="6"/>
      <c r="G46" s="6"/>
      <c r="H46" s="6"/>
      <c r="I46" s="6"/>
      <c r="J46" s="7"/>
      <c r="K46" s="7"/>
    </row>
    <row r="47" spans="1:11" s="5" customFormat="1" x14ac:dyDescent="0.15">
      <c r="A47" s="6"/>
      <c r="B47" s="6"/>
      <c r="C47" s="6"/>
      <c r="D47" s="6"/>
      <c r="E47" s="7"/>
      <c r="F47" s="6"/>
      <c r="G47" s="6"/>
      <c r="H47" s="6"/>
      <c r="I47" s="6"/>
      <c r="J47" s="7"/>
      <c r="K47" s="7"/>
    </row>
    <row r="48" spans="1:11" s="5" customFormat="1" x14ac:dyDescent="0.15">
      <c r="A48" s="6"/>
      <c r="B48" s="6"/>
      <c r="C48" s="6"/>
      <c r="D48" s="6"/>
      <c r="E48" s="7"/>
      <c r="F48" s="6"/>
      <c r="G48" s="6"/>
      <c r="H48" s="6"/>
      <c r="I48" s="6"/>
      <c r="J48" s="7"/>
      <c r="K48" s="7"/>
    </row>
    <row r="49" spans="1:11" s="5" customFormat="1" x14ac:dyDescent="0.15">
      <c r="A49" s="6"/>
      <c r="B49" s="6"/>
      <c r="C49" s="6"/>
      <c r="D49" s="6"/>
      <c r="E49" s="7"/>
      <c r="F49" s="6"/>
      <c r="G49" s="6"/>
      <c r="H49" s="6"/>
      <c r="I49" s="6"/>
      <c r="J49" s="7"/>
      <c r="K49" s="7"/>
    </row>
    <row r="50" spans="1:11" s="5" customFormat="1" x14ac:dyDescent="0.15">
      <c r="A50" s="6"/>
      <c r="B50" s="6"/>
      <c r="C50" s="6"/>
      <c r="D50" s="6"/>
      <c r="E50" s="7"/>
      <c r="F50" s="6"/>
      <c r="G50" s="6"/>
      <c r="H50" s="6"/>
      <c r="I50" s="6"/>
      <c r="J50" s="7"/>
      <c r="K50" s="7"/>
    </row>
    <row r="51" spans="1:11" s="5" customFormat="1" x14ac:dyDescent="0.15">
      <c r="A51" s="6"/>
      <c r="B51" s="6"/>
      <c r="C51" s="6"/>
      <c r="D51" s="6"/>
      <c r="E51" s="7"/>
      <c r="F51" s="6"/>
      <c r="G51" s="6"/>
      <c r="H51" s="6"/>
      <c r="I51" s="6"/>
      <c r="J51" s="7"/>
      <c r="K51" s="7"/>
    </row>
    <row r="52" spans="1:11" s="5" customFormat="1" x14ac:dyDescent="0.15">
      <c r="A52" s="6"/>
      <c r="B52" s="6"/>
      <c r="C52" s="6"/>
      <c r="D52" s="6"/>
      <c r="E52" s="7"/>
      <c r="F52" s="6"/>
      <c r="G52" s="6"/>
      <c r="H52" s="6"/>
      <c r="I52" s="6"/>
      <c r="J52" s="7"/>
      <c r="K52" s="7"/>
    </row>
    <row r="53" spans="1:11" s="5" customFormat="1" x14ac:dyDescent="0.15">
      <c r="E53" s="9"/>
      <c r="J53" s="9"/>
      <c r="K53" s="9"/>
    </row>
    <row r="54" spans="1:11" s="5" customFormat="1" x14ac:dyDescent="0.15">
      <c r="E54" s="9"/>
      <c r="J54" s="9"/>
      <c r="K54" s="9"/>
    </row>
    <row r="55" spans="1:11" s="5" customFormat="1" x14ac:dyDescent="0.15">
      <c r="E55" s="9"/>
      <c r="J55" s="9"/>
      <c r="K55" s="9"/>
    </row>
    <row r="56" spans="1:11" s="5" customFormat="1" x14ac:dyDescent="0.15">
      <c r="E56" s="9"/>
      <c r="J56" s="9"/>
      <c r="K56" s="9"/>
    </row>
    <row r="57" spans="1:11" s="5" customFormat="1" x14ac:dyDescent="0.15">
      <c r="E57" s="9"/>
      <c r="J57" s="9"/>
      <c r="K57" s="9"/>
    </row>
    <row r="58" spans="1:11" s="5" customFormat="1" x14ac:dyDescent="0.15">
      <c r="E58" s="9"/>
      <c r="J58" s="9"/>
      <c r="K58" s="9"/>
    </row>
    <row r="59" spans="1:11" s="5" customFormat="1" x14ac:dyDescent="0.15">
      <c r="E59" s="9"/>
      <c r="J59" s="9"/>
      <c r="K59" s="9"/>
    </row>
    <row r="60" spans="1:11" s="5" customFormat="1" x14ac:dyDescent="0.15">
      <c r="E60" s="9"/>
      <c r="J60" s="9"/>
      <c r="K60" s="9"/>
    </row>
    <row r="61" spans="1:11" s="5" customFormat="1" x14ac:dyDescent="0.15">
      <c r="E61" s="9"/>
      <c r="J61" s="9"/>
      <c r="K61" s="9"/>
    </row>
    <row r="62" spans="1:11" s="5" customFormat="1" x14ac:dyDescent="0.15">
      <c r="E62" s="9"/>
      <c r="J62" s="9"/>
      <c r="K62" s="9"/>
    </row>
    <row r="63" spans="1:11" s="5" customFormat="1" x14ac:dyDescent="0.15">
      <c r="E63" s="9"/>
      <c r="J63" s="9"/>
      <c r="K63" s="9"/>
    </row>
    <row r="64" spans="1:11" s="5" customFormat="1" x14ac:dyDescent="0.15">
      <c r="E64" s="9"/>
      <c r="J64" s="9"/>
      <c r="K64" s="9"/>
    </row>
    <row r="65" spans="5:11" s="5" customFormat="1" x14ac:dyDescent="0.15">
      <c r="E65" s="9"/>
      <c r="J65" s="9"/>
      <c r="K65" s="9"/>
    </row>
  </sheetData>
  <sheetProtection sheet="1" objects="1" scenarios="1" formatCells="0" formatColumns="0" formatRows="0" sort="0" autoFilter="0"/>
  <customSheetViews>
    <customSheetView guid="{0B43FBCB-C830-11DC-8DB8-001B63993140}" showPageBreaks="1" showGridLines="0" printArea="1">
      <selection activeCell="C2" sqref="C2:K2"/>
      <pageMargins left="0.51" right="0.24" top="0.48" bottom="0.17" header="0.21" footer="0.17"/>
      <pageSetup paperSize="9" orientation="portrait"/>
      <headerFooter alignWithMargins="0"/>
    </customSheetView>
  </customSheetViews>
  <mergeCells count="51">
    <mergeCell ref="C17:D17"/>
    <mergeCell ref="F13:I13"/>
    <mergeCell ref="C11:D11"/>
    <mergeCell ref="F8:I8"/>
    <mergeCell ref="F9:I9"/>
    <mergeCell ref="F10:I10"/>
    <mergeCell ref="F11:I11"/>
    <mergeCell ref="C8:D8"/>
    <mergeCell ref="C14:D14"/>
    <mergeCell ref="C15:D15"/>
    <mergeCell ref="F15:I15"/>
    <mergeCell ref="C16:D16"/>
    <mergeCell ref="A24:K24"/>
    <mergeCell ref="A20:C20"/>
    <mergeCell ref="C18:D18"/>
    <mergeCell ref="C19:D19"/>
    <mergeCell ref="F18:I18"/>
    <mergeCell ref="F19:I19"/>
    <mergeCell ref="A19:B19"/>
    <mergeCell ref="A1:K1"/>
    <mergeCell ref="C2:K2"/>
    <mergeCell ref="C3:K3"/>
    <mergeCell ref="C4:K4"/>
    <mergeCell ref="C12:D12"/>
    <mergeCell ref="F12:I12"/>
    <mergeCell ref="C7:K7"/>
    <mergeCell ref="C9:D9"/>
    <mergeCell ref="C10:D10"/>
    <mergeCell ref="A6:B6"/>
    <mergeCell ref="A7:B7"/>
    <mergeCell ref="A8:B8"/>
    <mergeCell ref="A9:B9"/>
    <mergeCell ref="C5:K5"/>
    <mergeCell ref="A2:B2"/>
    <mergeCell ref="A3:B3"/>
    <mergeCell ref="A4:B4"/>
    <mergeCell ref="A5:B5"/>
    <mergeCell ref="B21:D21"/>
    <mergeCell ref="A10:B11"/>
    <mergeCell ref="G21:K21"/>
    <mergeCell ref="E20:G20"/>
    <mergeCell ref="A12:B12"/>
    <mergeCell ref="A13:B15"/>
    <mergeCell ref="A16:B16"/>
    <mergeCell ref="A17:B17"/>
    <mergeCell ref="A18:B18"/>
    <mergeCell ref="F14:I14"/>
    <mergeCell ref="C6:K6"/>
    <mergeCell ref="C13:D13"/>
    <mergeCell ref="F16:I16"/>
    <mergeCell ref="F17:I17"/>
  </mergeCells>
  <phoneticPr fontId="5"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32769" r:id="rId3" name="Check Box 1">
              <controlPr defaultSize="0" autoLine="0" autoPict="0">
                <anchor moveWithCells="1">
                  <from>
                    <xdr:col>2</xdr:col>
                    <xdr:colOff>50800</xdr:colOff>
                    <xdr:row>5</xdr:row>
                    <xdr:rowOff>25400</xdr:rowOff>
                  </from>
                  <to>
                    <xdr:col>2</xdr:col>
                    <xdr:colOff>381000</xdr:colOff>
                    <xdr:row>5</xdr:row>
                    <xdr:rowOff>241300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K65"/>
  <sheetViews>
    <sheetView showGridLines="0" zoomScaleNormal="100" workbookViewId="0">
      <selection activeCell="C2" sqref="C2:K2"/>
    </sheetView>
  </sheetViews>
  <sheetFormatPr baseColWidth="10" defaultColWidth="11.5" defaultRowHeight="13" x14ac:dyDescent="0.15"/>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1" s="4" customFormat="1" ht="28.5" customHeight="1" thickBot="1" x14ac:dyDescent="0.2">
      <c r="A1" s="154" t="s">
        <v>72</v>
      </c>
      <c r="B1" s="155"/>
      <c r="C1" s="156"/>
      <c r="D1" s="156"/>
      <c r="E1" s="156"/>
      <c r="F1" s="156"/>
      <c r="G1" s="156"/>
      <c r="H1" s="156"/>
      <c r="I1" s="156"/>
      <c r="J1" s="156"/>
      <c r="K1" s="157"/>
    </row>
    <row r="2" spans="1:11" s="5" customFormat="1" ht="20" customHeight="1" x14ac:dyDescent="0.15">
      <c r="A2" s="176" t="s">
        <v>78</v>
      </c>
      <c r="B2" s="177"/>
      <c r="C2" s="218"/>
      <c r="D2" s="219"/>
      <c r="E2" s="219"/>
      <c r="F2" s="219"/>
      <c r="G2" s="219"/>
      <c r="H2" s="219"/>
      <c r="I2" s="219"/>
      <c r="J2" s="219"/>
      <c r="K2" s="220"/>
    </row>
    <row r="3" spans="1:11" s="5" customFormat="1" ht="20" customHeight="1" x14ac:dyDescent="0.15">
      <c r="A3" s="131" t="s">
        <v>79</v>
      </c>
      <c r="B3" s="132"/>
      <c r="C3" s="221"/>
      <c r="D3" s="222"/>
      <c r="E3" s="222"/>
      <c r="F3" s="222"/>
      <c r="G3" s="222"/>
      <c r="H3" s="222"/>
      <c r="I3" s="222"/>
      <c r="J3" s="222"/>
      <c r="K3" s="223"/>
    </row>
    <row r="4" spans="1:11" s="5" customFormat="1" ht="20" customHeight="1" x14ac:dyDescent="0.15">
      <c r="A4" s="131" t="s">
        <v>80</v>
      </c>
      <c r="B4" s="132"/>
      <c r="C4" s="221"/>
      <c r="D4" s="222"/>
      <c r="E4" s="222"/>
      <c r="F4" s="222"/>
      <c r="G4" s="222"/>
      <c r="H4" s="222"/>
      <c r="I4" s="222"/>
      <c r="J4" s="222"/>
      <c r="K4" s="223"/>
    </row>
    <row r="5" spans="1:11" s="5" customFormat="1" ht="20" customHeight="1" thickBot="1" x14ac:dyDescent="0.2">
      <c r="A5" s="133" t="s">
        <v>81</v>
      </c>
      <c r="B5" s="134"/>
      <c r="C5" s="224"/>
      <c r="D5" s="225"/>
      <c r="E5" s="225"/>
      <c r="F5" s="225"/>
      <c r="G5" s="225"/>
      <c r="H5" s="225"/>
      <c r="I5" s="225"/>
      <c r="J5" s="225"/>
      <c r="K5" s="226"/>
    </row>
    <row r="6" spans="1:11" s="5" customFormat="1" ht="20" customHeight="1" thickBot="1" x14ac:dyDescent="0.2">
      <c r="A6" s="149" t="s">
        <v>83</v>
      </c>
      <c r="B6" s="150"/>
      <c r="C6" s="178" t="s">
        <v>20</v>
      </c>
      <c r="D6" s="179"/>
      <c r="E6" s="216"/>
      <c r="F6" s="216"/>
      <c r="G6" s="216"/>
      <c r="H6" s="216"/>
      <c r="I6" s="216"/>
      <c r="J6" s="216"/>
      <c r="K6" s="217"/>
    </row>
    <row r="7" spans="1:11" s="5" customFormat="1" ht="25.5" customHeight="1" thickBot="1" x14ac:dyDescent="0.2">
      <c r="A7" s="171" t="s">
        <v>84</v>
      </c>
      <c r="B7" s="172"/>
      <c r="C7" s="167" t="s">
        <v>13</v>
      </c>
      <c r="D7" s="167"/>
      <c r="E7" s="167"/>
      <c r="F7" s="167"/>
      <c r="G7" s="167"/>
      <c r="H7" s="167"/>
      <c r="I7" s="167"/>
      <c r="J7" s="167"/>
      <c r="K7" s="168"/>
    </row>
    <row r="8" spans="1:11" s="5" customFormat="1" ht="37.5" customHeight="1" thickBot="1" x14ac:dyDescent="0.2">
      <c r="A8" s="171" t="s">
        <v>136</v>
      </c>
      <c r="B8" s="172"/>
      <c r="C8" s="167" t="s">
        <v>127</v>
      </c>
      <c r="D8" s="167"/>
      <c r="E8" s="43" t="s">
        <v>123</v>
      </c>
      <c r="F8" s="167" t="s">
        <v>26</v>
      </c>
      <c r="G8" s="167"/>
      <c r="H8" s="199"/>
      <c r="I8" s="199"/>
      <c r="J8" s="43" t="s">
        <v>25</v>
      </c>
      <c r="K8" s="44" t="s">
        <v>19</v>
      </c>
    </row>
    <row r="9" spans="1:11" s="5" customFormat="1" ht="45.75" customHeight="1" x14ac:dyDescent="0.15">
      <c r="A9" s="149" t="s">
        <v>145</v>
      </c>
      <c r="B9" s="150"/>
      <c r="C9" s="169" t="s">
        <v>16</v>
      </c>
      <c r="D9" s="169"/>
      <c r="E9" s="14">
        <v>10</v>
      </c>
      <c r="F9" s="233"/>
      <c r="G9" s="233"/>
      <c r="H9" s="233"/>
      <c r="I9" s="233"/>
      <c r="J9" s="28"/>
      <c r="K9" s="40" t="str">
        <f>IF(J9&gt;E9,"Fehler","")</f>
        <v/>
      </c>
    </row>
    <row r="10" spans="1:11" s="5" customFormat="1" ht="45.75" customHeight="1" x14ac:dyDescent="0.15">
      <c r="A10" s="136" t="s">
        <v>15</v>
      </c>
      <c r="B10" s="137"/>
      <c r="C10" s="170" t="s">
        <v>42</v>
      </c>
      <c r="D10" s="170"/>
      <c r="E10" s="15">
        <v>10</v>
      </c>
      <c r="F10" s="213"/>
      <c r="G10" s="213"/>
      <c r="H10" s="214"/>
      <c r="I10" s="214"/>
      <c r="J10" s="29"/>
      <c r="K10" s="41" t="str">
        <f t="shared" ref="K10:K18" si="0">IF(J10&gt;E10,"Fehler","")</f>
        <v/>
      </c>
    </row>
    <row r="11" spans="1:11" s="5" customFormat="1" ht="45.75" customHeight="1" thickBot="1" x14ac:dyDescent="0.2">
      <c r="A11" s="138"/>
      <c r="B11" s="139"/>
      <c r="C11" s="198" t="s">
        <v>27</v>
      </c>
      <c r="D11" s="198"/>
      <c r="E11" s="16">
        <v>10</v>
      </c>
      <c r="F11" s="203"/>
      <c r="G11" s="203"/>
      <c r="H11" s="204"/>
      <c r="I11" s="204"/>
      <c r="J11" s="30"/>
      <c r="K11" s="42">
        <f>IF(J9&gt;E9,"Fehler",IF(J10&gt;E10,"Fehler",IF(J11&gt;E11,"Fehler",SUM(J9:J11))))</f>
        <v>0</v>
      </c>
    </row>
    <row r="12" spans="1:11" s="5" customFormat="1" ht="45.75" customHeight="1" x14ac:dyDescent="0.15">
      <c r="A12" s="144" t="s">
        <v>74</v>
      </c>
      <c r="B12" s="145"/>
      <c r="C12" s="164" t="s">
        <v>102</v>
      </c>
      <c r="D12" s="164"/>
      <c r="E12" s="17">
        <v>5</v>
      </c>
      <c r="F12" s="211"/>
      <c r="G12" s="211"/>
      <c r="H12" s="212"/>
      <c r="I12" s="212"/>
      <c r="J12" s="31"/>
      <c r="K12" s="40" t="str">
        <f>IF(J12&gt;E12,"Fehler","")</f>
        <v/>
      </c>
    </row>
    <row r="13" spans="1:11" s="5" customFormat="1" ht="45.75" customHeight="1" x14ac:dyDescent="0.15">
      <c r="A13" s="146" t="s">
        <v>133</v>
      </c>
      <c r="B13" s="137"/>
      <c r="C13" s="170" t="s">
        <v>103</v>
      </c>
      <c r="D13" s="170"/>
      <c r="E13" s="15">
        <v>5</v>
      </c>
      <c r="F13" s="213"/>
      <c r="G13" s="213"/>
      <c r="H13" s="214"/>
      <c r="I13" s="214"/>
      <c r="J13" s="29"/>
      <c r="K13" s="41" t="str">
        <f t="shared" si="0"/>
        <v/>
      </c>
    </row>
    <row r="14" spans="1:11" s="5" customFormat="1" ht="45.75" customHeight="1" x14ac:dyDescent="0.15">
      <c r="A14" s="147"/>
      <c r="B14" s="137"/>
      <c r="C14" s="170" t="s">
        <v>104</v>
      </c>
      <c r="D14" s="170"/>
      <c r="E14" s="15">
        <v>5</v>
      </c>
      <c r="F14" s="213"/>
      <c r="G14" s="213"/>
      <c r="H14" s="214"/>
      <c r="I14" s="214"/>
      <c r="J14" s="29"/>
      <c r="K14" s="41" t="str">
        <f t="shared" si="0"/>
        <v/>
      </c>
    </row>
    <row r="15" spans="1:11" s="5" customFormat="1" ht="45.75" customHeight="1" thickBot="1" x14ac:dyDescent="0.2">
      <c r="A15" s="148"/>
      <c r="B15" s="139"/>
      <c r="C15" s="187" t="s">
        <v>105</v>
      </c>
      <c r="D15" s="187"/>
      <c r="E15" s="18">
        <v>5</v>
      </c>
      <c r="F15" s="209"/>
      <c r="G15" s="209"/>
      <c r="H15" s="210"/>
      <c r="I15" s="210"/>
      <c r="J15" s="32"/>
      <c r="K15" s="42">
        <f>IF(J12&gt;E12,"Fehler",IF(J13&gt;E13,"Fehler",IF(J14&gt;E14,"Fehler",IF(J15&gt;E15,"Fehler",SUM(J12:J15)))))</f>
        <v>0</v>
      </c>
    </row>
    <row r="16" spans="1:11" s="5" customFormat="1" ht="45.75" customHeight="1" x14ac:dyDescent="0.15">
      <c r="A16" s="149" t="s">
        <v>28</v>
      </c>
      <c r="B16" s="150"/>
      <c r="C16" s="164" t="s">
        <v>106</v>
      </c>
      <c r="D16" s="164"/>
      <c r="E16" s="17">
        <v>5</v>
      </c>
      <c r="F16" s="229"/>
      <c r="G16" s="230"/>
      <c r="H16" s="231"/>
      <c r="I16" s="232"/>
      <c r="J16" s="31"/>
      <c r="K16" s="40" t="str">
        <f t="shared" si="0"/>
        <v/>
      </c>
    </row>
    <row r="17" spans="1:11" s="5" customFormat="1" ht="45.75" customHeight="1" thickBot="1" x14ac:dyDescent="0.2">
      <c r="A17" s="151" t="s">
        <v>135</v>
      </c>
      <c r="B17" s="139"/>
      <c r="C17" s="198" t="s">
        <v>107</v>
      </c>
      <c r="D17" s="198"/>
      <c r="E17" s="16">
        <v>5</v>
      </c>
      <c r="F17" s="205"/>
      <c r="G17" s="206"/>
      <c r="H17" s="207"/>
      <c r="I17" s="208"/>
      <c r="J17" s="30"/>
      <c r="K17" s="42">
        <f>IF(J16&gt;E16,"Fehler",IF(J17&gt;E17,"Fehler",SUM(J16:J17)))</f>
        <v>0</v>
      </c>
    </row>
    <row r="18" spans="1:11" s="5" customFormat="1" ht="45.75" customHeight="1" x14ac:dyDescent="0.15">
      <c r="A18" s="149" t="s">
        <v>29</v>
      </c>
      <c r="B18" s="150"/>
      <c r="C18" s="164" t="s">
        <v>108</v>
      </c>
      <c r="D18" s="164"/>
      <c r="E18" s="17">
        <v>5</v>
      </c>
      <c r="F18" s="211"/>
      <c r="G18" s="211"/>
      <c r="H18" s="211"/>
      <c r="I18" s="211"/>
      <c r="J18" s="31"/>
      <c r="K18" s="40" t="str">
        <f t="shared" si="0"/>
        <v/>
      </c>
    </row>
    <row r="19" spans="1:11" s="5" customFormat="1" ht="45.75" customHeight="1" thickBot="1" x14ac:dyDescent="0.2">
      <c r="A19" s="151" t="s">
        <v>135</v>
      </c>
      <c r="B19" s="139"/>
      <c r="C19" s="187" t="s">
        <v>109</v>
      </c>
      <c r="D19" s="187"/>
      <c r="E19" s="18">
        <v>5</v>
      </c>
      <c r="F19" s="209"/>
      <c r="G19" s="209"/>
      <c r="H19" s="209"/>
      <c r="I19" s="209"/>
      <c r="J19" s="32"/>
      <c r="K19" s="42">
        <f>IF(J18&gt;E18,"Fehler",IF(J19&gt;E19,"Fehler",SUM(J18:J19)))</f>
        <v>0</v>
      </c>
    </row>
    <row r="20" spans="1:11" s="5" customFormat="1" ht="16.5" customHeight="1" thickBot="1" x14ac:dyDescent="0.2">
      <c r="A20" s="184" t="s">
        <v>30</v>
      </c>
      <c r="B20" s="185"/>
      <c r="C20" s="186"/>
      <c r="D20" s="19" t="s">
        <v>110</v>
      </c>
      <c r="E20" s="142" t="s">
        <v>31</v>
      </c>
      <c r="F20" s="143"/>
      <c r="G20" s="143"/>
      <c r="H20" s="21">
        <f>IF(K11="Fehler","Fehler",IF(K15="Fehler","Fehler",IF(K17="Fehler","Fehler",IF(K19="Fehler","Fehler",SUM(J9:J19)))))</f>
        <v>0</v>
      </c>
      <c r="I20" s="22" t="s">
        <v>33</v>
      </c>
      <c r="J20" s="23" t="s">
        <v>32</v>
      </c>
      <c r="K20" s="24" t="str">
        <f>IF(H20="Fehler","Fehler",IF(SUM(K9:K19)=0,"",ROUND(SUM(((H20/70)*5)+1)*2,0)/2))</f>
        <v/>
      </c>
    </row>
    <row r="21" spans="1:11" s="5" customFormat="1" ht="23.25" customHeight="1" x14ac:dyDescent="0.15">
      <c r="A21" s="35" t="s">
        <v>2</v>
      </c>
      <c r="B21" s="215"/>
      <c r="C21" s="215"/>
      <c r="D21" s="215"/>
      <c r="E21" s="61"/>
      <c r="F21" s="62" t="s">
        <v>134</v>
      </c>
      <c r="G21" s="227"/>
      <c r="H21" s="228"/>
      <c r="I21" s="228"/>
      <c r="J21" s="228"/>
      <c r="K21" s="228"/>
    </row>
    <row r="22" spans="1:11" s="5" customFormat="1" ht="15" customHeight="1" x14ac:dyDescent="0.15">
      <c r="A22" s="35" t="s">
        <v>75</v>
      </c>
      <c r="B22" s="35"/>
      <c r="C22" s="35"/>
      <c r="D22" s="35"/>
      <c r="E22" s="36"/>
      <c r="F22" s="35" t="s">
        <v>1</v>
      </c>
      <c r="G22" s="35"/>
      <c r="H22" s="35"/>
      <c r="I22" s="35"/>
      <c r="J22" s="36"/>
      <c r="K22" s="36"/>
    </row>
    <row r="23" spans="1:11" s="8" customFormat="1" ht="24.75" customHeight="1" x14ac:dyDescent="0.15">
      <c r="A23" s="33"/>
      <c r="B23" s="33"/>
      <c r="C23" s="33"/>
      <c r="D23" s="33"/>
      <c r="E23" s="57"/>
      <c r="F23" s="33"/>
      <c r="G23" s="33"/>
      <c r="H23" s="33"/>
      <c r="I23" s="33"/>
      <c r="J23" s="39"/>
      <c r="K23" s="39"/>
    </row>
    <row r="24" spans="1:11" s="5" customFormat="1" ht="36.75" customHeight="1" x14ac:dyDescent="0.15">
      <c r="A24" s="182" t="s">
        <v>124</v>
      </c>
      <c r="B24" s="182"/>
      <c r="C24" s="183"/>
      <c r="D24" s="183"/>
      <c r="E24" s="183"/>
      <c r="F24" s="183"/>
      <c r="G24" s="183"/>
      <c r="H24" s="183"/>
      <c r="I24" s="183"/>
      <c r="J24" s="183"/>
      <c r="K24" s="183"/>
    </row>
    <row r="25" spans="1:11" s="5" customFormat="1" x14ac:dyDescent="0.15">
      <c r="A25" s="6"/>
      <c r="B25" s="6"/>
      <c r="C25" s="6"/>
      <c r="D25" s="6"/>
      <c r="E25" s="7"/>
      <c r="F25" s="6"/>
      <c r="G25" s="6"/>
      <c r="H25" s="6"/>
      <c r="I25" s="6"/>
      <c r="J25" s="7"/>
      <c r="K25" s="7"/>
    </row>
    <row r="26" spans="1:11" s="5" customFormat="1" x14ac:dyDescent="0.15">
      <c r="A26" s="6"/>
      <c r="B26" s="6"/>
      <c r="C26" s="6"/>
      <c r="D26" s="6"/>
      <c r="E26" s="7"/>
      <c r="F26" s="6"/>
      <c r="G26" s="6"/>
      <c r="H26" s="6"/>
      <c r="I26" s="6"/>
      <c r="J26" s="7"/>
      <c r="K26" s="7"/>
    </row>
    <row r="27" spans="1:11" s="5" customFormat="1" x14ac:dyDescent="0.15">
      <c r="A27" s="6"/>
      <c r="B27" s="6"/>
      <c r="C27" s="6"/>
      <c r="D27" s="6"/>
      <c r="E27" s="7"/>
      <c r="F27" s="6"/>
      <c r="G27" s="6"/>
      <c r="H27" s="6"/>
      <c r="I27" s="6"/>
      <c r="J27" s="7"/>
      <c r="K27" s="7"/>
    </row>
    <row r="28" spans="1:11" s="5" customFormat="1" x14ac:dyDescent="0.15">
      <c r="A28" s="6"/>
      <c r="B28" s="6"/>
      <c r="C28" s="6"/>
      <c r="D28" s="6"/>
      <c r="E28" s="7"/>
      <c r="F28" s="6"/>
      <c r="G28" s="6"/>
      <c r="H28" s="6"/>
      <c r="I28" s="6"/>
      <c r="J28" s="7"/>
      <c r="K28" s="7"/>
    </row>
    <row r="29" spans="1:11" s="5" customFormat="1" x14ac:dyDescent="0.15">
      <c r="A29" s="6"/>
      <c r="B29" s="6"/>
      <c r="C29" s="6"/>
      <c r="D29" s="6"/>
      <c r="E29" s="7"/>
      <c r="F29" s="6"/>
      <c r="G29" s="6"/>
      <c r="H29" s="6"/>
      <c r="I29" s="6"/>
      <c r="J29" s="7"/>
      <c r="K29" s="7"/>
    </row>
    <row r="30" spans="1:11" s="5" customFormat="1" x14ac:dyDescent="0.15">
      <c r="A30" s="6"/>
      <c r="B30" s="6"/>
      <c r="C30" s="6"/>
      <c r="D30" s="6"/>
      <c r="E30" s="7"/>
      <c r="F30" s="6"/>
      <c r="G30" s="6"/>
      <c r="H30" s="6"/>
      <c r="I30" s="6"/>
      <c r="J30" s="7"/>
      <c r="K30" s="7"/>
    </row>
    <row r="31" spans="1:11" s="5" customFormat="1" x14ac:dyDescent="0.15">
      <c r="A31" s="6"/>
      <c r="B31" s="6"/>
      <c r="C31" s="6"/>
      <c r="D31" s="6"/>
      <c r="E31" s="7"/>
      <c r="F31" s="6"/>
      <c r="G31" s="6"/>
      <c r="H31" s="6"/>
      <c r="I31" s="6"/>
      <c r="J31" s="7"/>
      <c r="K31" s="7"/>
    </row>
    <row r="32" spans="1:11" s="5" customFormat="1" x14ac:dyDescent="0.15">
      <c r="A32" s="6"/>
      <c r="B32" s="6"/>
      <c r="C32" s="6"/>
      <c r="D32" s="6"/>
      <c r="E32" s="7"/>
      <c r="F32" s="6"/>
      <c r="G32" s="6"/>
      <c r="H32" s="6"/>
      <c r="I32" s="6"/>
      <c r="J32" s="7"/>
      <c r="K32" s="7"/>
    </row>
    <row r="33" spans="1:11" s="5" customFormat="1" x14ac:dyDescent="0.15">
      <c r="A33" s="6"/>
      <c r="B33" s="6"/>
      <c r="C33" s="6"/>
      <c r="D33" s="6"/>
      <c r="E33" s="7"/>
      <c r="F33" s="6"/>
      <c r="G33" s="6"/>
      <c r="H33" s="6"/>
      <c r="I33" s="6"/>
      <c r="J33" s="7"/>
      <c r="K33" s="7"/>
    </row>
    <row r="34" spans="1:11" s="5" customFormat="1" x14ac:dyDescent="0.15">
      <c r="A34" s="6"/>
      <c r="B34" s="6"/>
      <c r="C34" s="6"/>
      <c r="D34" s="6"/>
      <c r="E34" s="7"/>
      <c r="F34" s="6"/>
      <c r="G34" s="6"/>
      <c r="H34" s="6"/>
      <c r="I34" s="6"/>
      <c r="J34" s="7"/>
      <c r="K34" s="7"/>
    </row>
    <row r="35" spans="1:11" s="5" customFormat="1" x14ac:dyDescent="0.15">
      <c r="A35" s="6"/>
      <c r="B35" s="6"/>
      <c r="C35" s="6"/>
      <c r="D35" s="6"/>
      <c r="E35" s="7"/>
      <c r="F35" s="6"/>
      <c r="G35" s="6"/>
      <c r="H35" s="6"/>
      <c r="I35" s="6"/>
      <c r="J35" s="7"/>
      <c r="K35" s="7"/>
    </row>
    <row r="36" spans="1:11" s="5" customFormat="1" x14ac:dyDescent="0.15">
      <c r="A36" s="6"/>
      <c r="B36" s="6"/>
      <c r="C36" s="6"/>
      <c r="D36" s="6"/>
      <c r="E36" s="7"/>
      <c r="F36" s="6"/>
      <c r="G36" s="6"/>
      <c r="H36" s="6"/>
      <c r="I36" s="6"/>
      <c r="J36" s="7"/>
      <c r="K36" s="7"/>
    </row>
    <row r="37" spans="1:11" s="5" customFormat="1" x14ac:dyDescent="0.15">
      <c r="A37" s="6"/>
      <c r="B37" s="6"/>
      <c r="C37" s="6"/>
      <c r="D37" s="6"/>
      <c r="E37" s="7"/>
      <c r="F37" s="6"/>
      <c r="G37" s="6"/>
      <c r="H37" s="6"/>
      <c r="I37" s="6"/>
      <c r="J37" s="7"/>
      <c r="K37" s="7"/>
    </row>
    <row r="38" spans="1:11" s="5" customFormat="1" x14ac:dyDescent="0.15">
      <c r="A38" s="6"/>
      <c r="B38" s="6"/>
      <c r="C38" s="6"/>
      <c r="D38" s="6"/>
      <c r="E38" s="7"/>
      <c r="F38" s="6"/>
      <c r="G38" s="6"/>
      <c r="H38" s="6"/>
      <c r="I38" s="6"/>
      <c r="J38" s="7"/>
      <c r="K38" s="7"/>
    </row>
    <row r="39" spans="1:11" s="5" customFormat="1" x14ac:dyDescent="0.15">
      <c r="A39" s="6"/>
      <c r="B39" s="6"/>
      <c r="C39" s="6"/>
      <c r="D39" s="6"/>
      <c r="E39" s="7"/>
      <c r="F39" s="6"/>
      <c r="G39" s="6"/>
      <c r="H39" s="6"/>
      <c r="I39" s="6"/>
      <c r="J39" s="7"/>
      <c r="K39" s="7"/>
    </row>
    <row r="40" spans="1:11" s="5" customFormat="1" x14ac:dyDescent="0.15">
      <c r="A40" s="6"/>
      <c r="B40" s="6"/>
      <c r="C40" s="6"/>
      <c r="D40" s="6"/>
      <c r="E40" s="7"/>
      <c r="F40" s="6"/>
      <c r="G40" s="6"/>
      <c r="H40" s="6"/>
      <c r="I40" s="6"/>
      <c r="J40" s="7"/>
      <c r="K40" s="7"/>
    </row>
    <row r="41" spans="1:11" s="5" customFormat="1" x14ac:dyDescent="0.15">
      <c r="A41" s="6"/>
      <c r="B41" s="6"/>
      <c r="C41" s="6"/>
      <c r="D41" s="6"/>
      <c r="E41" s="7"/>
      <c r="F41" s="6"/>
      <c r="G41" s="6"/>
      <c r="H41" s="6"/>
      <c r="I41" s="6"/>
      <c r="J41" s="7"/>
      <c r="K41" s="7"/>
    </row>
    <row r="42" spans="1:11" s="5" customFormat="1" x14ac:dyDescent="0.15">
      <c r="A42" s="6"/>
      <c r="B42" s="6"/>
      <c r="C42" s="6"/>
      <c r="D42" s="6"/>
      <c r="E42" s="7"/>
      <c r="F42" s="6"/>
      <c r="G42" s="6"/>
      <c r="H42" s="6"/>
      <c r="I42" s="6"/>
      <c r="J42" s="7"/>
      <c r="K42" s="7"/>
    </row>
    <row r="43" spans="1:11" s="5" customFormat="1" x14ac:dyDescent="0.15">
      <c r="A43" s="6"/>
      <c r="B43" s="6"/>
      <c r="C43" s="6"/>
      <c r="D43" s="6"/>
      <c r="E43" s="7"/>
      <c r="F43" s="6"/>
      <c r="G43" s="6"/>
      <c r="H43" s="6"/>
      <c r="I43" s="6"/>
      <c r="J43" s="7"/>
      <c r="K43" s="7"/>
    </row>
    <row r="44" spans="1:11" s="5" customFormat="1" x14ac:dyDescent="0.15">
      <c r="A44" s="6"/>
      <c r="B44" s="6"/>
      <c r="C44" s="6"/>
      <c r="D44" s="6"/>
      <c r="E44" s="7"/>
      <c r="F44" s="6"/>
      <c r="G44" s="6"/>
      <c r="H44" s="6"/>
      <c r="I44" s="6"/>
      <c r="J44" s="7"/>
      <c r="K44" s="7"/>
    </row>
    <row r="45" spans="1:11" s="5" customFormat="1" x14ac:dyDescent="0.15">
      <c r="A45" s="6"/>
      <c r="B45" s="6"/>
      <c r="C45" s="6"/>
      <c r="D45" s="6"/>
      <c r="E45" s="7"/>
      <c r="F45" s="6"/>
      <c r="G45" s="6"/>
      <c r="H45" s="6"/>
      <c r="I45" s="6"/>
      <c r="J45" s="7"/>
      <c r="K45" s="7"/>
    </row>
    <row r="46" spans="1:11" s="5" customFormat="1" x14ac:dyDescent="0.15">
      <c r="A46" s="6"/>
      <c r="B46" s="6"/>
      <c r="C46" s="6"/>
      <c r="D46" s="6"/>
      <c r="E46" s="7"/>
      <c r="F46" s="6"/>
      <c r="G46" s="6"/>
      <c r="H46" s="6"/>
      <c r="I46" s="6"/>
      <c r="J46" s="7"/>
      <c r="K46" s="7"/>
    </row>
    <row r="47" spans="1:11" s="5" customFormat="1" x14ac:dyDescent="0.15">
      <c r="A47" s="6"/>
      <c r="B47" s="6"/>
      <c r="C47" s="6"/>
      <c r="D47" s="6"/>
      <c r="E47" s="7"/>
      <c r="F47" s="6"/>
      <c r="G47" s="6"/>
      <c r="H47" s="6"/>
      <c r="I47" s="6"/>
      <c r="J47" s="7"/>
      <c r="K47" s="7"/>
    </row>
    <row r="48" spans="1:11" s="5" customFormat="1" x14ac:dyDescent="0.15">
      <c r="A48" s="6"/>
      <c r="B48" s="6"/>
      <c r="C48" s="6"/>
      <c r="D48" s="6"/>
      <c r="E48" s="7"/>
      <c r="F48" s="6"/>
      <c r="G48" s="6"/>
      <c r="H48" s="6"/>
      <c r="I48" s="6"/>
      <c r="J48" s="7"/>
      <c r="K48" s="7"/>
    </row>
    <row r="49" spans="1:11" s="5" customFormat="1" x14ac:dyDescent="0.15">
      <c r="A49" s="6"/>
      <c r="B49" s="6"/>
      <c r="C49" s="6"/>
      <c r="D49" s="6"/>
      <c r="E49" s="7"/>
      <c r="F49" s="6"/>
      <c r="G49" s="6"/>
      <c r="H49" s="6"/>
      <c r="I49" s="6"/>
      <c r="J49" s="7"/>
      <c r="K49" s="7"/>
    </row>
    <row r="50" spans="1:11" s="5" customFormat="1" x14ac:dyDescent="0.15">
      <c r="A50" s="6"/>
      <c r="B50" s="6"/>
      <c r="C50" s="6"/>
      <c r="D50" s="6"/>
      <c r="E50" s="7"/>
      <c r="F50" s="6"/>
      <c r="G50" s="6"/>
      <c r="H50" s="6"/>
      <c r="I50" s="6"/>
      <c r="J50" s="7"/>
      <c r="K50" s="7"/>
    </row>
    <row r="51" spans="1:11" s="5" customFormat="1" x14ac:dyDescent="0.15">
      <c r="A51" s="6"/>
      <c r="B51" s="6"/>
      <c r="C51" s="6"/>
      <c r="D51" s="6"/>
      <c r="E51" s="7"/>
      <c r="F51" s="6"/>
      <c r="G51" s="6"/>
      <c r="H51" s="6"/>
      <c r="I51" s="6"/>
      <c r="J51" s="7"/>
      <c r="K51" s="7"/>
    </row>
    <row r="52" spans="1:11" s="5" customFormat="1" x14ac:dyDescent="0.15">
      <c r="A52" s="6"/>
      <c r="B52" s="6"/>
      <c r="C52" s="6"/>
      <c r="D52" s="6"/>
      <c r="E52" s="7"/>
      <c r="F52" s="6"/>
      <c r="G52" s="6"/>
      <c r="H52" s="6"/>
      <c r="I52" s="6"/>
      <c r="J52" s="7"/>
      <c r="K52" s="7"/>
    </row>
    <row r="53" spans="1:11" s="5" customFormat="1" x14ac:dyDescent="0.15">
      <c r="E53" s="9"/>
      <c r="J53" s="9"/>
      <c r="K53" s="9"/>
    </row>
    <row r="54" spans="1:11" s="5" customFormat="1" x14ac:dyDescent="0.15">
      <c r="E54" s="9"/>
      <c r="J54" s="9"/>
      <c r="K54" s="9"/>
    </row>
    <row r="55" spans="1:11" s="5" customFormat="1" x14ac:dyDescent="0.15">
      <c r="E55" s="9"/>
      <c r="J55" s="9"/>
      <c r="K55" s="9"/>
    </row>
    <row r="56" spans="1:11" s="5" customFormat="1" x14ac:dyDescent="0.15">
      <c r="E56" s="9"/>
      <c r="J56" s="9"/>
      <c r="K56" s="9"/>
    </row>
    <row r="57" spans="1:11" s="5" customFormat="1" x14ac:dyDescent="0.15">
      <c r="E57" s="9"/>
      <c r="J57" s="9"/>
      <c r="K57" s="9"/>
    </row>
    <row r="58" spans="1:11" s="5" customFormat="1" x14ac:dyDescent="0.15">
      <c r="E58" s="9"/>
      <c r="J58" s="9"/>
      <c r="K58" s="9"/>
    </row>
    <row r="59" spans="1:11" s="5" customFormat="1" x14ac:dyDescent="0.15">
      <c r="E59" s="9"/>
      <c r="J59" s="9"/>
      <c r="K59" s="9"/>
    </row>
    <row r="60" spans="1:11" s="5" customFormat="1" x14ac:dyDescent="0.15">
      <c r="E60" s="9"/>
      <c r="J60" s="9"/>
      <c r="K60" s="9"/>
    </row>
    <row r="61" spans="1:11" s="5" customFormat="1" x14ac:dyDescent="0.15">
      <c r="E61" s="9"/>
      <c r="J61" s="9"/>
      <c r="K61" s="9"/>
    </row>
    <row r="62" spans="1:11" s="5" customFormat="1" x14ac:dyDescent="0.15">
      <c r="E62" s="9"/>
      <c r="J62" s="9"/>
      <c r="K62" s="9"/>
    </row>
    <row r="63" spans="1:11" s="5" customFormat="1" x14ac:dyDescent="0.15">
      <c r="E63" s="9"/>
      <c r="J63" s="9"/>
      <c r="K63" s="9"/>
    </row>
    <row r="64" spans="1:11" s="5" customFormat="1" x14ac:dyDescent="0.15">
      <c r="E64" s="9"/>
      <c r="J64" s="9"/>
      <c r="K64" s="9"/>
    </row>
    <row r="65" spans="5:11" s="5" customFormat="1" x14ac:dyDescent="0.15">
      <c r="E65" s="9"/>
      <c r="J65" s="9"/>
      <c r="K65" s="9"/>
    </row>
  </sheetData>
  <sheetProtection sheet="1" objects="1" scenarios="1" formatCells="0" formatColumns="0" formatRows="0" sort="0" autoFilter="0"/>
  <customSheetViews>
    <customSheetView guid="{0B43FBCB-C830-11DC-8DB8-001B63993140}" showGridLines="0">
      <selection activeCell="C3" sqref="C3:K3"/>
      <pageMargins left="0.51" right="0.24" top="0.55000000000000004" bottom="0.17" header="0.21" footer="0.17"/>
      <pageSetup paperSize="9" scale="92" orientation="portrait"/>
      <headerFooter alignWithMargins="0"/>
    </customSheetView>
  </customSheetViews>
  <mergeCells count="51">
    <mergeCell ref="A7:B7"/>
    <mergeCell ref="A8:B8"/>
    <mergeCell ref="A9:B9"/>
    <mergeCell ref="A10:B11"/>
    <mergeCell ref="C7:K7"/>
    <mergeCell ref="C9:D9"/>
    <mergeCell ref="C10:D10"/>
    <mergeCell ref="C11:D11"/>
    <mergeCell ref="F8:I8"/>
    <mergeCell ref="F9:I9"/>
    <mergeCell ref="F10:I10"/>
    <mergeCell ref="A12:B12"/>
    <mergeCell ref="A13:B15"/>
    <mergeCell ref="A16:B16"/>
    <mergeCell ref="F16:I16"/>
    <mergeCell ref="A17:B17"/>
    <mergeCell ref="F14:I14"/>
    <mergeCell ref="C13:D13"/>
    <mergeCell ref="A1:K1"/>
    <mergeCell ref="C6:K6"/>
    <mergeCell ref="A2:B2"/>
    <mergeCell ref="A3:B3"/>
    <mergeCell ref="A4:B4"/>
    <mergeCell ref="A5:B5"/>
    <mergeCell ref="C2:K2"/>
    <mergeCell ref="C3:K3"/>
    <mergeCell ref="C4:K4"/>
    <mergeCell ref="C5:K5"/>
    <mergeCell ref="A6:B6"/>
    <mergeCell ref="A24:K24"/>
    <mergeCell ref="A20:C20"/>
    <mergeCell ref="C18:D18"/>
    <mergeCell ref="C19:D19"/>
    <mergeCell ref="F18:I18"/>
    <mergeCell ref="F19:I19"/>
    <mergeCell ref="A19:B19"/>
    <mergeCell ref="B21:D21"/>
    <mergeCell ref="G21:K21"/>
    <mergeCell ref="E20:G20"/>
    <mergeCell ref="A18:B18"/>
    <mergeCell ref="F11:I11"/>
    <mergeCell ref="F17:I17"/>
    <mergeCell ref="C8:D8"/>
    <mergeCell ref="C14:D14"/>
    <mergeCell ref="C15:D15"/>
    <mergeCell ref="F15:I15"/>
    <mergeCell ref="C16:D16"/>
    <mergeCell ref="C17:D17"/>
    <mergeCell ref="F12:I12"/>
    <mergeCell ref="F13:I13"/>
    <mergeCell ref="C12:D12"/>
  </mergeCells>
  <phoneticPr fontId="5" type="noConversion"/>
  <pageMargins left="0.51181102362204722" right="0.23622047244094491" top="0.55118110236220474"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Line="0" autoPict="0">
                <anchor moveWithCells="1">
                  <from>
                    <xdr:col>2</xdr:col>
                    <xdr:colOff>50800</xdr:colOff>
                    <xdr:row>5</xdr:row>
                    <xdr:rowOff>25400</xdr:rowOff>
                  </from>
                  <to>
                    <xdr:col>2</xdr:col>
                    <xdr:colOff>381000</xdr:colOff>
                    <xdr:row>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66"/>
  <sheetViews>
    <sheetView showGridLines="0" zoomScaleNormal="100" workbookViewId="0">
      <selection activeCell="P12" sqref="P12"/>
    </sheetView>
  </sheetViews>
  <sheetFormatPr baseColWidth="10" defaultColWidth="11.5" defaultRowHeight="13" x14ac:dyDescent="0.15"/>
  <cols>
    <col min="1" max="1" width="5.6640625" style="10" customWidth="1"/>
    <col min="2" max="2" width="10.5" style="10" customWidth="1"/>
    <col min="3" max="4" width="10.6640625" style="10" customWidth="1"/>
    <col min="5" max="5" width="9.33203125" style="11" customWidth="1"/>
    <col min="6" max="6" width="7.5" style="10" customWidth="1"/>
    <col min="7" max="7" width="8.1640625" style="10" customWidth="1"/>
    <col min="8" max="8" width="6.83203125" style="10" customWidth="1"/>
    <col min="9" max="9" width="13" style="10" customWidth="1"/>
    <col min="10" max="10" width="8.5" style="11" customWidth="1"/>
    <col min="11" max="11" width="6.5" style="11" customWidth="1"/>
    <col min="12" max="16384" width="11.5" style="10"/>
  </cols>
  <sheetData>
    <row r="1" spans="1:11" s="4" customFormat="1" ht="28.5" customHeight="1" thickBot="1" x14ac:dyDescent="0.2">
      <c r="A1" s="154" t="s">
        <v>148</v>
      </c>
      <c r="B1" s="155"/>
      <c r="C1" s="155"/>
      <c r="D1" s="155"/>
      <c r="E1" s="155"/>
      <c r="F1" s="155"/>
      <c r="G1" s="155"/>
      <c r="H1" s="155"/>
      <c r="I1" s="155"/>
      <c r="J1" s="155"/>
      <c r="K1" s="252"/>
    </row>
    <row r="2" spans="1:11" s="5" customFormat="1" ht="15" customHeight="1" x14ac:dyDescent="0.15">
      <c r="A2" s="176" t="s">
        <v>78</v>
      </c>
      <c r="B2" s="259"/>
      <c r="C2" s="269" t="str">
        <f>IF('1. Sem. a'!C2="","",'1. Sem. a'!C2:K2)</f>
        <v/>
      </c>
      <c r="D2" s="270"/>
      <c r="E2" s="270"/>
      <c r="F2" s="270"/>
      <c r="G2" s="270"/>
      <c r="H2" s="270"/>
      <c r="I2" s="270"/>
      <c r="J2" s="270"/>
      <c r="K2" s="271"/>
    </row>
    <row r="3" spans="1:11" s="5" customFormat="1" ht="15" customHeight="1" x14ac:dyDescent="0.15">
      <c r="A3" s="131" t="s">
        <v>79</v>
      </c>
      <c r="B3" s="276"/>
      <c r="C3" s="272" t="str">
        <f>IF('1. Sem. a'!C3="","",'1. Sem. a'!C3:K3)</f>
        <v/>
      </c>
      <c r="D3" s="273"/>
      <c r="E3" s="273"/>
      <c r="F3" s="273"/>
      <c r="G3" s="273"/>
      <c r="H3" s="273"/>
      <c r="I3" s="273"/>
      <c r="J3" s="273"/>
      <c r="K3" s="274"/>
    </row>
    <row r="4" spans="1:11" s="5" customFormat="1" ht="15" customHeight="1" x14ac:dyDescent="0.15">
      <c r="A4" s="131" t="s">
        <v>80</v>
      </c>
      <c r="B4" s="276"/>
      <c r="C4" s="272" t="str">
        <f>IF('1. Sem. a'!C4="","",'1. Sem. a'!C4:K4)</f>
        <v/>
      </c>
      <c r="D4" s="273"/>
      <c r="E4" s="273"/>
      <c r="F4" s="273"/>
      <c r="G4" s="273"/>
      <c r="H4" s="273"/>
      <c r="I4" s="273"/>
      <c r="J4" s="273"/>
      <c r="K4" s="274"/>
    </row>
    <row r="5" spans="1:11" s="5" customFormat="1" ht="15" customHeight="1" thickBot="1" x14ac:dyDescent="0.2">
      <c r="A5" s="133" t="s">
        <v>81</v>
      </c>
      <c r="B5" s="277"/>
      <c r="C5" s="238"/>
      <c r="D5" s="239"/>
      <c r="E5" s="239"/>
      <c r="F5" s="239"/>
      <c r="G5" s="239"/>
      <c r="H5" s="239"/>
      <c r="I5" s="239"/>
      <c r="J5" s="239"/>
      <c r="K5" s="258"/>
    </row>
    <row r="6" spans="1:11" s="5" customFormat="1" ht="17" customHeight="1" x14ac:dyDescent="0.15">
      <c r="A6" s="149" t="s">
        <v>83</v>
      </c>
      <c r="B6" s="261"/>
      <c r="C6" s="255" t="s">
        <v>154</v>
      </c>
      <c r="D6" s="256"/>
      <c r="E6" s="178" t="s">
        <v>22</v>
      </c>
      <c r="F6" s="179"/>
      <c r="G6" s="260"/>
      <c r="H6" s="178" t="s">
        <v>24</v>
      </c>
      <c r="I6" s="179"/>
      <c r="J6" s="179"/>
      <c r="K6" s="12"/>
    </row>
    <row r="7" spans="1:11" s="5" customFormat="1" ht="17" customHeight="1" thickBot="1" x14ac:dyDescent="0.2">
      <c r="A7" s="262"/>
      <c r="B7" s="263"/>
      <c r="C7" s="253" t="s">
        <v>21</v>
      </c>
      <c r="D7" s="257"/>
      <c r="E7" s="253" t="s">
        <v>23</v>
      </c>
      <c r="F7" s="254"/>
      <c r="G7" s="257"/>
      <c r="H7" s="253"/>
      <c r="I7" s="254"/>
      <c r="J7" s="254"/>
      <c r="K7" s="13"/>
    </row>
    <row r="8" spans="1:11" s="5" customFormat="1" ht="25.5" customHeight="1" thickBot="1" x14ac:dyDescent="0.2">
      <c r="A8" s="171" t="s">
        <v>84</v>
      </c>
      <c r="B8" s="242"/>
      <c r="C8" s="241" t="s">
        <v>13</v>
      </c>
      <c r="D8" s="245"/>
      <c r="E8" s="245"/>
      <c r="F8" s="245"/>
      <c r="G8" s="245"/>
      <c r="H8" s="245"/>
      <c r="I8" s="245"/>
      <c r="J8" s="245"/>
      <c r="K8" s="275"/>
    </row>
    <row r="9" spans="1:11" s="5" customFormat="1" ht="37.5" customHeight="1" thickBot="1" x14ac:dyDescent="0.2">
      <c r="A9" s="171" t="s">
        <v>136</v>
      </c>
      <c r="B9" s="242"/>
      <c r="C9" s="241" t="s">
        <v>127</v>
      </c>
      <c r="D9" s="242"/>
      <c r="E9" s="43" t="s">
        <v>123</v>
      </c>
      <c r="F9" s="241" t="s">
        <v>26</v>
      </c>
      <c r="G9" s="245"/>
      <c r="H9" s="245"/>
      <c r="I9" s="242"/>
      <c r="J9" s="43" t="s">
        <v>25</v>
      </c>
      <c r="K9" s="44" t="s">
        <v>19</v>
      </c>
    </row>
    <row r="10" spans="1:11" s="5" customFormat="1" ht="45.75" customHeight="1" x14ac:dyDescent="0.15">
      <c r="A10" s="149" t="s">
        <v>146</v>
      </c>
      <c r="B10" s="261"/>
      <c r="C10" s="243" t="s">
        <v>16</v>
      </c>
      <c r="D10" s="244"/>
      <c r="E10" s="14">
        <v>10</v>
      </c>
      <c r="F10" s="246"/>
      <c r="G10" s="247"/>
      <c r="H10" s="247"/>
      <c r="I10" s="248"/>
      <c r="J10" s="28"/>
      <c r="K10" s="40" t="str">
        <f>IF(J10&gt;E10,"Fehler","")</f>
        <v/>
      </c>
    </row>
    <row r="11" spans="1:11" s="5" customFormat="1" ht="45.75" customHeight="1" x14ac:dyDescent="0.15">
      <c r="A11" s="136" t="s">
        <v>15</v>
      </c>
      <c r="B11" s="278"/>
      <c r="C11" s="234" t="s">
        <v>42</v>
      </c>
      <c r="D11" s="235"/>
      <c r="E11" s="15">
        <v>10</v>
      </c>
      <c r="F11" s="249"/>
      <c r="G11" s="250"/>
      <c r="H11" s="250"/>
      <c r="I11" s="251"/>
      <c r="J11" s="29"/>
      <c r="K11" s="41" t="str">
        <f>IF(J11&gt;E11,"Fehler","")</f>
        <v/>
      </c>
    </row>
    <row r="12" spans="1:11" s="5" customFormat="1" ht="45.75" customHeight="1" thickBot="1" x14ac:dyDescent="0.2">
      <c r="A12" s="151"/>
      <c r="B12" s="267"/>
      <c r="C12" s="236" t="s">
        <v>27</v>
      </c>
      <c r="D12" s="237"/>
      <c r="E12" s="16">
        <v>10</v>
      </c>
      <c r="F12" s="238"/>
      <c r="G12" s="239"/>
      <c r="H12" s="239"/>
      <c r="I12" s="240"/>
      <c r="J12" s="30"/>
      <c r="K12" s="42">
        <f>IF(J10&gt;E10,"Fehler",IF(J11&gt;E11,"Fehler",IF(J12&gt;E12,"Fehler",SUM(J10:J12))))</f>
        <v>0</v>
      </c>
    </row>
    <row r="13" spans="1:11" s="5" customFormat="1" ht="45.75" customHeight="1" x14ac:dyDescent="0.15">
      <c r="A13" s="144" t="s">
        <v>74</v>
      </c>
      <c r="B13" s="279"/>
      <c r="C13" s="243" t="s">
        <v>102</v>
      </c>
      <c r="D13" s="244"/>
      <c r="E13" s="17">
        <v>5</v>
      </c>
      <c r="F13" s="264"/>
      <c r="G13" s="265"/>
      <c r="H13" s="265"/>
      <c r="I13" s="266"/>
      <c r="J13" s="31"/>
      <c r="K13" s="40" t="str">
        <f>IF(J13&gt;E13,"Fehler","")</f>
        <v/>
      </c>
    </row>
    <row r="14" spans="1:11" s="5" customFormat="1" ht="45.75" customHeight="1" x14ac:dyDescent="0.15">
      <c r="A14" s="146" t="s">
        <v>133</v>
      </c>
      <c r="B14" s="280"/>
      <c r="C14" s="234" t="s">
        <v>103</v>
      </c>
      <c r="D14" s="235"/>
      <c r="E14" s="15">
        <v>5</v>
      </c>
      <c r="F14" s="249"/>
      <c r="G14" s="250"/>
      <c r="H14" s="250"/>
      <c r="I14" s="251"/>
      <c r="J14" s="29"/>
      <c r="K14" s="41" t="str">
        <f>IF(J14&gt;E14,"Fehler","")</f>
        <v/>
      </c>
    </row>
    <row r="15" spans="1:11" s="5" customFormat="1" ht="45.75" customHeight="1" x14ac:dyDescent="0.15">
      <c r="A15" s="146"/>
      <c r="B15" s="280"/>
      <c r="C15" s="234" t="s">
        <v>104</v>
      </c>
      <c r="D15" s="235"/>
      <c r="E15" s="15">
        <v>5</v>
      </c>
      <c r="F15" s="249"/>
      <c r="G15" s="250"/>
      <c r="H15" s="250"/>
      <c r="I15" s="251"/>
      <c r="J15" s="29"/>
      <c r="K15" s="41" t="str">
        <f>IF(J15&gt;E15,"Fehler","")</f>
        <v/>
      </c>
    </row>
    <row r="16" spans="1:11" s="5" customFormat="1" ht="45.75" customHeight="1" thickBot="1" x14ac:dyDescent="0.2">
      <c r="A16" s="138"/>
      <c r="B16" s="281"/>
      <c r="C16" s="236" t="s">
        <v>105</v>
      </c>
      <c r="D16" s="237"/>
      <c r="E16" s="18">
        <v>5</v>
      </c>
      <c r="F16" s="238"/>
      <c r="G16" s="239"/>
      <c r="H16" s="239"/>
      <c r="I16" s="240"/>
      <c r="J16" s="32"/>
      <c r="K16" s="42">
        <f>IF(J13&gt;E13,"Fehler",IF(J14&gt;E14,"Fehler",IF(J15&gt;E15,"Fehler",IF(J16&gt;E16,"Fehler",SUM(J13:J16)))))</f>
        <v>0</v>
      </c>
    </row>
    <row r="17" spans="1:11" s="5" customFormat="1" ht="45.75" customHeight="1" x14ac:dyDescent="0.15">
      <c r="A17" s="149" t="s">
        <v>28</v>
      </c>
      <c r="B17" s="261"/>
      <c r="C17" s="243" t="s">
        <v>106</v>
      </c>
      <c r="D17" s="244"/>
      <c r="E17" s="17">
        <v>5</v>
      </c>
      <c r="F17" s="264"/>
      <c r="G17" s="265"/>
      <c r="H17" s="265"/>
      <c r="I17" s="266"/>
      <c r="J17" s="31"/>
      <c r="K17" s="40" t="str">
        <f>IF(J17&gt;E17,"Fehler","")</f>
        <v/>
      </c>
    </row>
    <row r="18" spans="1:11" s="5" customFormat="1" ht="45.75" customHeight="1" thickBot="1" x14ac:dyDescent="0.2">
      <c r="A18" s="151" t="s">
        <v>135</v>
      </c>
      <c r="B18" s="267"/>
      <c r="C18" s="236" t="s">
        <v>107</v>
      </c>
      <c r="D18" s="237"/>
      <c r="E18" s="16">
        <v>5</v>
      </c>
      <c r="F18" s="238"/>
      <c r="G18" s="239"/>
      <c r="H18" s="239"/>
      <c r="I18" s="240"/>
      <c r="J18" s="30"/>
      <c r="K18" s="42">
        <f>IF(J17&gt;E17,"Fehler",IF(J18&gt;E18,"Fehler",SUM(J17:J18)))</f>
        <v>0</v>
      </c>
    </row>
    <row r="19" spans="1:11" s="5" customFormat="1" ht="45.75" customHeight="1" x14ac:dyDescent="0.15">
      <c r="A19" s="149" t="s">
        <v>29</v>
      </c>
      <c r="B19" s="261"/>
      <c r="C19" s="243" t="s">
        <v>108</v>
      </c>
      <c r="D19" s="244"/>
      <c r="E19" s="17">
        <v>5</v>
      </c>
      <c r="F19" s="264"/>
      <c r="G19" s="265"/>
      <c r="H19" s="265"/>
      <c r="I19" s="266"/>
      <c r="J19" s="31"/>
      <c r="K19" s="40" t="str">
        <f>IF(J19&gt;E19,"Fehler","")</f>
        <v/>
      </c>
    </row>
    <row r="20" spans="1:11" s="5" customFormat="1" ht="45.75" customHeight="1" thickBot="1" x14ac:dyDescent="0.2">
      <c r="A20" s="151" t="s">
        <v>135</v>
      </c>
      <c r="B20" s="267"/>
      <c r="C20" s="236" t="s">
        <v>109</v>
      </c>
      <c r="D20" s="237"/>
      <c r="E20" s="18">
        <v>5</v>
      </c>
      <c r="F20" s="238"/>
      <c r="G20" s="239"/>
      <c r="H20" s="239"/>
      <c r="I20" s="240"/>
      <c r="J20" s="32"/>
      <c r="K20" s="42">
        <f>IF(J19&gt;E19,"Fehler",IF(J20&gt;E20,"Fehler",SUM(J19:J20)))</f>
        <v>0</v>
      </c>
    </row>
    <row r="21" spans="1:11" s="5" customFormat="1" ht="16.5" customHeight="1" thickBot="1" x14ac:dyDescent="0.2">
      <c r="A21" s="184" t="s">
        <v>30</v>
      </c>
      <c r="B21" s="185"/>
      <c r="C21" s="185"/>
      <c r="D21" s="19" t="s">
        <v>110</v>
      </c>
      <c r="E21" s="142" t="s">
        <v>31</v>
      </c>
      <c r="F21" s="185"/>
      <c r="G21" s="185"/>
      <c r="H21" s="21">
        <f>IF(K12="Fehler","Fehler",IF(K16="Fehler","Fehler",IF(K18="Fehler","Fehler",IF(K20="Fehler","Fehler",SUM(J10:J20)))))</f>
        <v>0</v>
      </c>
      <c r="I21" s="22" t="s">
        <v>33</v>
      </c>
      <c r="J21" s="23" t="s">
        <v>32</v>
      </c>
      <c r="K21" s="24" t="str">
        <f>IF(H21="Fehler","Fehler",IF(SUM(K10:K20)=0,"",ROUND(SUM(((H21/70)*5)+1)*2,0)/2))</f>
        <v/>
      </c>
    </row>
    <row r="22" spans="1:11" s="5" customFormat="1" ht="26.25" customHeight="1" x14ac:dyDescent="0.15">
      <c r="A22" s="35" t="s">
        <v>2</v>
      </c>
      <c r="B22" s="268" t="str">
        <f>IF('1. Sem. a'!$B$21="","",'1. Sem. a'!$B$21:$D$21)</f>
        <v/>
      </c>
      <c r="C22" s="268"/>
      <c r="D22" s="268"/>
      <c r="E22" s="61"/>
      <c r="F22" s="62" t="s">
        <v>134</v>
      </c>
      <c r="G22" s="227" t="s">
        <v>59</v>
      </c>
      <c r="H22" s="227"/>
      <c r="I22" s="227"/>
      <c r="J22" s="227"/>
      <c r="K22" s="227"/>
    </row>
    <row r="23" spans="1:11" s="5" customFormat="1" ht="15" customHeight="1" x14ac:dyDescent="0.15">
      <c r="A23" s="35" t="s">
        <v>75</v>
      </c>
      <c r="B23" s="35"/>
      <c r="C23" s="35"/>
      <c r="D23" s="35"/>
      <c r="E23" s="36"/>
      <c r="F23" s="35" t="s">
        <v>1</v>
      </c>
      <c r="G23" s="35"/>
      <c r="H23" s="35"/>
      <c r="I23" s="35"/>
      <c r="J23" s="36"/>
      <c r="K23" s="36"/>
    </row>
    <row r="24" spans="1:11" s="8" customFormat="1" ht="24.75" customHeight="1" x14ac:dyDescent="0.15">
      <c r="A24" s="33" t="s">
        <v>53</v>
      </c>
      <c r="B24" s="33"/>
      <c r="C24" s="33"/>
      <c r="D24" s="33"/>
      <c r="E24" s="57"/>
      <c r="F24" s="33" t="s">
        <v>0</v>
      </c>
      <c r="G24" s="33"/>
      <c r="H24" s="33"/>
      <c r="I24" s="33"/>
      <c r="J24" s="39"/>
      <c r="K24" s="39"/>
    </row>
    <row r="25" spans="1:11" s="5" customFormat="1" ht="36.75" customHeight="1" x14ac:dyDescent="0.15">
      <c r="A25" s="182" t="s">
        <v>124</v>
      </c>
      <c r="B25" s="182"/>
      <c r="C25" s="182"/>
      <c r="D25" s="182"/>
      <c r="E25" s="182"/>
      <c r="F25" s="182"/>
      <c r="G25" s="182"/>
      <c r="H25" s="182"/>
      <c r="I25" s="182"/>
      <c r="J25" s="182"/>
      <c r="K25" s="182"/>
    </row>
    <row r="26" spans="1:11" s="5" customFormat="1" x14ac:dyDescent="0.15">
      <c r="A26" s="6"/>
      <c r="B26" s="6"/>
      <c r="C26" s="6"/>
      <c r="D26" s="6"/>
      <c r="E26" s="7"/>
      <c r="F26" s="6"/>
      <c r="G26" s="6"/>
      <c r="H26" s="6"/>
      <c r="I26" s="6"/>
      <c r="J26" s="7"/>
      <c r="K26" s="7"/>
    </row>
    <row r="27" spans="1:11" s="5" customFormat="1" x14ac:dyDescent="0.15">
      <c r="A27" s="6"/>
      <c r="B27" s="6"/>
      <c r="C27" s="6"/>
      <c r="D27" s="6"/>
      <c r="E27" s="7"/>
      <c r="F27" s="6"/>
      <c r="G27" s="6"/>
      <c r="H27" s="6"/>
      <c r="I27" s="6"/>
      <c r="J27" s="7"/>
      <c r="K27" s="7"/>
    </row>
    <row r="28" spans="1:11" s="5" customFormat="1" x14ac:dyDescent="0.15">
      <c r="A28" s="6"/>
      <c r="B28" s="6"/>
      <c r="C28" s="6"/>
      <c r="D28" s="6"/>
      <c r="E28" s="7"/>
      <c r="F28" s="6"/>
      <c r="G28" s="6"/>
      <c r="H28" s="6"/>
      <c r="I28" s="6"/>
      <c r="J28" s="7"/>
      <c r="K28" s="7"/>
    </row>
    <row r="29" spans="1:11" s="5" customFormat="1" x14ac:dyDescent="0.15">
      <c r="A29" s="6"/>
      <c r="B29" s="6"/>
      <c r="C29" s="6"/>
      <c r="D29" s="6"/>
      <c r="E29" s="7"/>
      <c r="F29" s="6"/>
      <c r="G29" s="6"/>
      <c r="H29" s="6"/>
      <c r="I29" s="6"/>
      <c r="J29" s="7"/>
      <c r="K29" s="7"/>
    </row>
    <row r="30" spans="1:11" s="5" customFormat="1" x14ac:dyDescent="0.15">
      <c r="A30" s="6"/>
      <c r="B30" s="6"/>
      <c r="C30" s="6"/>
      <c r="D30" s="6"/>
      <c r="E30" s="7"/>
      <c r="F30" s="6"/>
      <c r="G30" s="6"/>
      <c r="H30" s="6"/>
      <c r="I30" s="6"/>
      <c r="J30" s="7"/>
      <c r="K30" s="7"/>
    </row>
    <row r="31" spans="1:11" s="5" customFormat="1" x14ac:dyDescent="0.15">
      <c r="A31" s="6"/>
      <c r="B31" s="6"/>
      <c r="C31" s="6"/>
      <c r="D31" s="6"/>
      <c r="E31" s="7"/>
      <c r="F31" s="6"/>
      <c r="G31" s="6"/>
      <c r="H31" s="6"/>
      <c r="I31" s="6"/>
      <c r="J31" s="7"/>
      <c r="K31" s="7"/>
    </row>
    <row r="32" spans="1:11" s="5" customFormat="1" x14ac:dyDescent="0.15">
      <c r="A32" s="6"/>
      <c r="B32" s="6"/>
      <c r="C32" s="6"/>
      <c r="D32" s="6"/>
      <c r="E32" s="7"/>
      <c r="F32" s="6"/>
      <c r="G32" s="6"/>
      <c r="H32" s="6"/>
      <c r="I32" s="6"/>
      <c r="J32" s="7"/>
      <c r="K32" s="7"/>
    </row>
    <row r="33" spans="1:11" s="5" customFormat="1" x14ac:dyDescent="0.15">
      <c r="A33" s="6"/>
      <c r="B33" s="6"/>
      <c r="C33" s="6"/>
      <c r="D33" s="6"/>
      <c r="E33" s="7"/>
      <c r="F33" s="6"/>
      <c r="G33" s="6"/>
      <c r="H33" s="6"/>
      <c r="I33" s="6"/>
      <c r="J33" s="7"/>
      <c r="K33" s="7"/>
    </row>
    <row r="34" spans="1:11" s="5" customFormat="1" x14ac:dyDescent="0.15">
      <c r="A34" s="6"/>
      <c r="B34" s="6"/>
      <c r="C34" s="6"/>
      <c r="D34" s="6"/>
      <c r="E34" s="7"/>
      <c r="F34" s="6"/>
      <c r="G34" s="6"/>
      <c r="H34" s="6"/>
      <c r="I34" s="6"/>
      <c r="J34" s="7"/>
      <c r="K34" s="7"/>
    </row>
    <row r="35" spans="1:11" s="5" customFormat="1" x14ac:dyDescent="0.15">
      <c r="A35" s="6"/>
      <c r="B35" s="6"/>
      <c r="C35" s="6"/>
      <c r="D35" s="6"/>
      <c r="E35" s="7"/>
      <c r="F35" s="6"/>
      <c r="G35" s="6"/>
      <c r="H35" s="6"/>
      <c r="I35" s="6"/>
      <c r="J35" s="7"/>
      <c r="K35" s="7"/>
    </row>
    <row r="36" spans="1:11" s="5" customFormat="1" x14ac:dyDescent="0.15">
      <c r="A36" s="6"/>
      <c r="B36" s="6"/>
      <c r="C36" s="6"/>
      <c r="D36" s="6"/>
      <c r="E36" s="7"/>
      <c r="F36" s="6"/>
      <c r="G36" s="6"/>
      <c r="H36" s="6"/>
      <c r="I36" s="6"/>
      <c r="J36" s="7"/>
      <c r="K36" s="7"/>
    </row>
    <row r="37" spans="1:11" s="5" customFormat="1" x14ac:dyDescent="0.15">
      <c r="A37" s="6"/>
      <c r="B37" s="6"/>
      <c r="C37" s="6"/>
      <c r="D37" s="6"/>
      <c r="E37" s="7"/>
      <c r="F37" s="6"/>
      <c r="G37" s="6"/>
      <c r="H37" s="6"/>
      <c r="I37" s="6"/>
      <c r="J37" s="7"/>
      <c r="K37" s="7"/>
    </row>
    <row r="38" spans="1:11" s="5" customFormat="1" x14ac:dyDescent="0.15">
      <c r="A38" s="6"/>
      <c r="B38" s="6"/>
      <c r="C38" s="6"/>
      <c r="D38" s="6"/>
      <c r="E38" s="7"/>
      <c r="F38" s="6"/>
      <c r="G38" s="6"/>
      <c r="H38" s="6"/>
      <c r="I38" s="6"/>
      <c r="J38" s="7"/>
      <c r="K38" s="7"/>
    </row>
    <row r="39" spans="1:11" s="5" customFormat="1" x14ac:dyDescent="0.15">
      <c r="A39" s="6"/>
      <c r="B39" s="6"/>
      <c r="C39" s="6"/>
      <c r="D39" s="6"/>
      <c r="E39" s="7"/>
      <c r="F39" s="6"/>
      <c r="G39" s="6"/>
      <c r="H39" s="6"/>
      <c r="I39" s="6"/>
      <c r="J39" s="7"/>
      <c r="K39" s="7"/>
    </row>
    <row r="40" spans="1:11" s="5" customFormat="1" x14ac:dyDescent="0.15">
      <c r="A40" s="6"/>
      <c r="B40" s="6"/>
      <c r="C40" s="6"/>
      <c r="D40" s="6"/>
      <c r="E40" s="7"/>
      <c r="F40" s="6"/>
      <c r="G40" s="6"/>
      <c r="H40" s="6"/>
      <c r="I40" s="6"/>
      <c r="J40" s="7"/>
      <c r="K40" s="7"/>
    </row>
    <row r="41" spans="1:11" s="5" customFormat="1" x14ac:dyDescent="0.15">
      <c r="A41" s="6"/>
      <c r="B41" s="6"/>
      <c r="C41" s="6"/>
      <c r="D41" s="6"/>
      <c r="E41" s="7"/>
      <c r="F41" s="6"/>
      <c r="G41" s="6"/>
      <c r="H41" s="6"/>
      <c r="I41" s="6"/>
      <c r="J41" s="7"/>
      <c r="K41" s="7"/>
    </row>
    <row r="42" spans="1:11" s="5" customFormat="1" x14ac:dyDescent="0.15">
      <c r="A42" s="6"/>
      <c r="B42" s="6"/>
      <c r="C42" s="6"/>
      <c r="D42" s="6"/>
      <c r="E42" s="7"/>
      <c r="F42" s="6"/>
      <c r="G42" s="6"/>
      <c r="H42" s="6"/>
      <c r="I42" s="6"/>
      <c r="J42" s="7"/>
      <c r="K42" s="7"/>
    </row>
    <row r="43" spans="1:11" s="5" customFormat="1" x14ac:dyDescent="0.15">
      <c r="A43" s="6"/>
      <c r="B43" s="6"/>
      <c r="C43" s="6"/>
      <c r="D43" s="6"/>
      <c r="E43" s="7"/>
      <c r="F43" s="6"/>
      <c r="G43" s="6"/>
      <c r="H43" s="6"/>
      <c r="I43" s="6"/>
      <c r="J43" s="7"/>
      <c r="K43" s="7"/>
    </row>
    <row r="44" spans="1:11" s="5" customFormat="1" x14ac:dyDescent="0.15">
      <c r="A44" s="6"/>
      <c r="B44" s="6"/>
      <c r="C44" s="6"/>
      <c r="D44" s="6"/>
      <c r="E44" s="7"/>
      <c r="F44" s="6"/>
      <c r="G44" s="6"/>
      <c r="H44" s="6"/>
      <c r="I44" s="6"/>
      <c r="J44" s="7"/>
      <c r="K44" s="7"/>
    </row>
    <row r="45" spans="1:11" s="5" customFormat="1" x14ac:dyDescent="0.15">
      <c r="A45" s="6"/>
      <c r="B45" s="6"/>
      <c r="C45" s="6"/>
      <c r="D45" s="6"/>
      <c r="E45" s="7"/>
      <c r="F45" s="6"/>
      <c r="G45" s="6"/>
      <c r="H45" s="6"/>
      <c r="I45" s="6"/>
      <c r="J45" s="7"/>
      <c r="K45" s="7"/>
    </row>
    <row r="46" spans="1:11" s="5" customFormat="1" x14ac:dyDescent="0.15">
      <c r="A46" s="6"/>
      <c r="B46" s="6"/>
      <c r="C46" s="6"/>
      <c r="D46" s="6"/>
      <c r="E46" s="7"/>
      <c r="F46" s="6"/>
      <c r="G46" s="6"/>
      <c r="H46" s="6"/>
      <c r="I46" s="6"/>
      <c r="J46" s="7"/>
      <c r="K46" s="7"/>
    </row>
    <row r="47" spans="1:11" s="5" customFormat="1" x14ac:dyDescent="0.15">
      <c r="A47" s="6"/>
      <c r="B47" s="6"/>
      <c r="C47" s="6"/>
      <c r="D47" s="6"/>
      <c r="E47" s="7"/>
      <c r="F47" s="6"/>
      <c r="G47" s="6"/>
      <c r="H47" s="6"/>
      <c r="I47" s="6"/>
      <c r="J47" s="7"/>
      <c r="K47" s="7"/>
    </row>
    <row r="48" spans="1:11" s="5" customFormat="1" x14ac:dyDescent="0.15">
      <c r="A48" s="6"/>
      <c r="B48" s="6"/>
      <c r="C48" s="6"/>
      <c r="D48" s="6"/>
      <c r="E48" s="7"/>
      <c r="F48" s="6"/>
      <c r="G48" s="6"/>
      <c r="H48" s="6"/>
      <c r="I48" s="6"/>
      <c r="J48" s="7"/>
      <c r="K48" s="7"/>
    </row>
    <row r="49" spans="1:11" s="5" customFormat="1" x14ac:dyDescent="0.15">
      <c r="A49" s="6"/>
      <c r="B49" s="6"/>
      <c r="C49" s="6"/>
      <c r="D49" s="6"/>
      <c r="E49" s="7"/>
      <c r="F49" s="6"/>
      <c r="G49" s="6"/>
      <c r="H49" s="6"/>
      <c r="I49" s="6"/>
      <c r="J49" s="7"/>
      <c r="K49" s="7"/>
    </row>
    <row r="50" spans="1:11" s="5" customFormat="1" x14ac:dyDescent="0.15">
      <c r="A50" s="6"/>
      <c r="B50" s="6"/>
      <c r="C50" s="6"/>
      <c r="D50" s="6"/>
      <c r="E50" s="7"/>
      <c r="F50" s="6"/>
      <c r="G50" s="6"/>
      <c r="H50" s="6"/>
      <c r="I50" s="6"/>
      <c r="J50" s="7"/>
      <c r="K50" s="7"/>
    </row>
    <row r="51" spans="1:11" s="5" customFormat="1" x14ac:dyDescent="0.15">
      <c r="A51" s="6"/>
      <c r="B51" s="6"/>
      <c r="C51" s="6"/>
      <c r="D51" s="6"/>
      <c r="E51" s="7"/>
      <c r="F51" s="6"/>
      <c r="G51" s="6"/>
      <c r="H51" s="6"/>
      <c r="I51" s="6"/>
      <c r="J51" s="7"/>
      <c r="K51" s="7"/>
    </row>
    <row r="52" spans="1:11" s="5" customFormat="1" x14ac:dyDescent="0.15">
      <c r="A52" s="6"/>
      <c r="B52" s="6"/>
      <c r="C52" s="6"/>
      <c r="D52" s="6"/>
      <c r="E52" s="7"/>
      <c r="F52" s="6"/>
      <c r="G52" s="6"/>
      <c r="H52" s="6"/>
      <c r="I52" s="6"/>
      <c r="J52" s="7"/>
      <c r="K52" s="7"/>
    </row>
    <row r="53" spans="1:11" s="5" customFormat="1" x14ac:dyDescent="0.15">
      <c r="A53" s="6"/>
      <c r="B53" s="6"/>
      <c r="C53" s="6"/>
      <c r="D53" s="6"/>
      <c r="E53" s="7"/>
      <c r="F53" s="6"/>
      <c r="G53" s="6"/>
      <c r="H53" s="6"/>
      <c r="I53" s="6"/>
      <c r="J53" s="7"/>
      <c r="K53" s="7"/>
    </row>
    <row r="54" spans="1:11" s="5" customFormat="1" x14ac:dyDescent="0.15">
      <c r="E54" s="9"/>
      <c r="J54" s="9"/>
      <c r="K54" s="9"/>
    </row>
    <row r="55" spans="1:11" s="5" customFormat="1" x14ac:dyDescent="0.15">
      <c r="E55" s="9"/>
      <c r="J55" s="9"/>
      <c r="K55" s="9"/>
    </row>
    <row r="56" spans="1:11" s="5" customFormat="1" x14ac:dyDescent="0.15">
      <c r="E56" s="9"/>
      <c r="J56" s="9"/>
      <c r="K56" s="9"/>
    </row>
    <row r="57" spans="1:11" s="5" customFormat="1" x14ac:dyDescent="0.15">
      <c r="E57" s="9"/>
      <c r="J57" s="9"/>
      <c r="K57" s="9"/>
    </row>
    <row r="58" spans="1:11" s="5" customFormat="1" x14ac:dyDescent="0.15">
      <c r="E58" s="9"/>
      <c r="J58" s="9"/>
      <c r="K58" s="9"/>
    </row>
    <row r="59" spans="1:11" s="5" customFormat="1" x14ac:dyDescent="0.15">
      <c r="E59" s="9"/>
      <c r="J59" s="9"/>
      <c r="K59" s="9"/>
    </row>
    <row r="60" spans="1:11" s="5" customFormat="1" x14ac:dyDescent="0.15">
      <c r="E60" s="9"/>
      <c r="J60" s="9"/>
      <c r="K60" s="9"/>
    </row>
    <row r="61" spans="1:11" s="5" customFormat="1" x14ac:dyDescent="0.15">
      <c r="E61" s="9"/>
      <c r="J61" s="9"/>
      <c r="K61" s="9"/>
    </row>
    <row r="62" spans="1:11" s="5" customFormat="1" x14ac:dyDescent="0.15">
      <c r="E62" s="9"/>
      <c r="J62" s="9"/>
      <c r="K62" s="9"/>
    </row>
    <row r="63" spans="1:11" s="5" customFormat="1" x14ac:dyDescent="0.15">
      <c r="E63" s="9"/>
      <c r="J63" s="9"/>
      <c r="K63" s="9"/>
    </row>
    <row r="64" spans="1:11" s="5" customFormat="1" x14ac:dyDescent="0.15">
      <c r="E64" s="9"/>
      <c r="J64" s="9"/>
      <c r="K64" s="9"/>
    </row>
    <row r="65" spans="5:11" s="5" customFormat="1" x14ac:dyDescent="0.15">
      <c r="E65" s="9"/>
      <c r="J65" s="9"/>
      <c r="K65" s="9"/>
    </row>
    <row r="66" spans="5:11" s="5" customFormat="1" x14ac:dyDescent="0.15">
      <c r="E66" s="9"/>
      <c r="J66" s="9"/>
      <c r="K66" s="9"/>
    </row>
  </sheetData>
  <sheetProtection sheet="1" objects="1" scenarios="1" formatCells="0" formatColumns="0" formatRows="0" sort="0" autoFilter="0"/>
  <customSheetViews>
    <customSheetView guid="{0B43FBCB-C830-11DC-8DB8-001B63993140}" showGridLines="0">
      <selection activeCell="C2" sqref="C2:K2"/>
      <pageMargins left="0.51" right="0.24" top="0.55000000000000004" bottom="0.17" header="0.21" footer="0.17"/>
      <pageSetup paperSize="9" scale="92" orientation="portrait"/>
      <headerFooter alignWithMargins="0"/>
    </customSheetView>
  </customSheetViews>
  <mergeCells count="56">
    <mergeCell ref="A14:B16"/>
    <mergeCell ref="A17:B17"/>
    <mergeCell ref="A18:B18"/>
    <mergeCell ref="A11:B12"/>
    <mergeCell ref="A8:B8"/>
    <mergeCell ref="A9:B9"/>
    <mergeCell ref="A10:B10"/>
    <mergeCell ref="A13:B13"/>
    <mergeCell ref="F18:I18"/>
    <mergeCell ref="C2:K2"/>
    <mergeCell ref="C3:K3"/>
    <mergeCell ref="C4:K4"/>
    <mergeCell ref="C17:D17"/>
    <mergeCell ref="C18:D18"/>
    <mergeCell ref="F17:I17"/>
    <mergeCell ref="C8:K8"/>
    <mergeCell ref="C11:D11"/>
    <mergeCell ref="C12:D12"/>
    <mergeCell ref="F16:I16"/>
    <mergeCell ref="F13:I13"/>
    <mergeCell ref="F14:I14"/>
    <mergeCell ref="C13:D13"/>
    <mergeCell ref="C14:D14"/>
    <mergeCell ref="F15:I15"/>
    <mergeCell ref="A25:K25"/>
    <mergeCell ref="A21:C21"/>
    <mergeCell ref="C19:D19"/>
    <mergeCell ref="C20:D20"/>
    <mergeCell ref="F19:I19"/>
    <mergeCell ref="F20:I20"/>
    <mergeCell ref="A20:B20"/>
    <mergeCell ref="E21:G21"/>
    <mergeCell ref="B22:D22"/>
    <mergeCell ref="G22:K22"/>
    <mergeCell ref="A19:B19"/>
    <mergeCell ref="A1:K1"/>
    <mergeCell ref="H6:J6"/>
    <mergeCell ref="H7:J7"/>
    <mergeCell ref="C6:D6"/>
    <mergeCell ref="C7:D7"/>
    <mergeCell ref="C5:K5"/>
    <mergeCell ref="A2:B2"/>
    <mergeCell ref="E6:G6"/>
    <mergeCell ref="E7:G7"/>
    <mergeCell ref="A6:B7"/>
    <mergeCell ref="A3:B3"/>
    <mergeCell ref="A4:B4"/>
    <mergeCell ref="A5:B5"/>
    <mergeCell ref="C15:D15"/>
    <mergeCell ref="C16:D16"/>
    <mergeCell ref="F12:I12"/>
    <mergeCell ref="C9:D9"/>
    <mergeCell ref="C10:D10"/>
    <mergeCell ref="F9:I9"/>
    <mergeCell ref="F10:I10"/>
    <mergeCell ref="F11:I11"/>
  </mergeCells>
  <phoneticPr fontId="5" type="noConversion"/>
  <pageMargins left="0.51181102362204722" right="0.23622047244094491" top="0.55118110236220474"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61441" r:id="rId3" name="Check Box 1">
              <controlPr defaultSize="0" autoLine="0" autoPict="0">
                <anchor moveWithCells="1">
                  <from>
                    <xdr:col>2</xdr:col>
                    <xdr:colOff>50800</xdr:colOff>
                    <xdr:row>5</xdr:row>
                    <xdr:rowOff>25400</xdr:rowOff>
                  </from>
                  <to>
                    <xdr:col>2</xdr:col>
                    <xdr:colOff>393700</xdr:colOff>
                    <xdr:row>6</xdr:row>
                    <xdr:rowOff>25400</xdr:rowOff>
                  </to>
                </anchor>
              </controlPr>
            </control>
          </mc:Choice>
        </mc:AlternateContent>
        <mc:AlternateContent xmlns:mc="http://schemas.openxmlformats.org/markup-compatibility/2006">
          <mc:Choice Requires="x14">
            <control shapeId="61442" r:id="rId4" name="Check Box 2">
              <controlPr defaultSize="0" autoLine="0" autoPict="0">
                <anchor moveWithCells="1">
                  <from>
                    <xdr:col>2</xdr:col>
                    <xdr:colOff>50800</xdr:colOff>
                    <xdr:row>5</xdr:row>
                    <xdr:rowOff>203200</xdr:rowOff>
                  </from>
                  <to>
                    <xdr:col>2</xdr:col>
                    <xdr:colOff>393700</xdr:colOff>
                    <xdr:row>6</xdr:row>
                    <xdr:rowOff>203200</xdr:rowOff>
                  </to>
                </anchor>
              </controlPr>
            </control>
          </mc:Choice>
        </mc:AlternateContent>
        <mc:AlternateContent xmlns:mc="http://schemas.openxmlformats.org/markup-compatibility/2006">
          <mc:Choice Requires="x14">
            <control shapeId="61443" r:id="rId5" name="Check Box 3">
              <controlPr defaultSize="0" autoLine="0" autoPict="0">
                <anchor moveWithCells="1">
                  <from>
                    <xdr:col>4</xdr:col>
                    <xdr:colOff>50800</xdr:colOff>
                    <xdr:row>5</xdr:row>
                    <xdr:rowOff>25400</xdr:rowOff>
                  </from>
                  <to>
                    <xdr:col>4</xdr:col>
                    <xdr:colOff>393700</xdr:colOff>
                    <xdr:row>6</xdr:row>
                    <xdr:rowOff>25400</xdr:rowOff>
                  </to>
                </anchor>
              </controlPr>
            </control>
          </mc:Choice>
        </mc:AlternateContent>
        <mc:AlternateContent xmlns:mc="http://schemas.openxmlformats.org/markup-compatibility/2006">
          <mc:Choice Requires="x14">
            <control shapeId="61444" r:id="rId6" name="Check Box 4">
              <controlPr defaultSize="0" autoLine="0" autoPict="0">
                <anchor moveWithCells="1">
                  <from>
                    <xdr:col>4</xdr:col>
                    <xdr:colOff>50800</xdr:colOff>
                    <xdr:row>5</xdr:row>
                    <xdr:rowOff>203200</xdr:rowOff>
                  </from>
                  <to>
                    <xdr:col>4</xdr:col>
                    <xdr:colOff>393700</xdr:colOff>
                    <xdr:row>6</xdr:row>
                    <xdr:rowOff>203200</xdr:rowOff>
                  </to>
                </anchor>
              </controlPr>
            </control>
          </mc:Choice>
        </mc:AlternateContent>
        <mc:AlternateContent xmlns:mc="http://schemas.openxmlformats.org/markup-compatibility/2006">
          <mc:Choice Requires="x14">
            <control shapeId="61445" r:id="rId7" name="Check Box 5">
              <controlPr defaultSize="0" autoLine="0" autoPict="0">
                <anchor moveWithCells="1">
                  <from>
                    <xdr:col>7</xdr:col>
                    <xdr:colOff>50800</xdr:colOff>
                    <xdr:row>5</xdr:row>
                    <xdr:rowOff>25400</xdr:rowOff>
                  </from>
                  <to>
                    <xdr:col>7</xdr:col>
                    <xdr:colOff>393700</xdr:colOff>
                    <xdr:row>6</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K65"/>
  <sheetViews>
    <sheetView showGridLines="0" zoomScaleNormal="100" workbookViewId="0">
      <selection activeCell="C5" sqref="C5:K5"/>
    </sheetView>
  </sheetViews>
  <sheetFormatPr baseColWidth="10" defaultColWidth="11.5" defaultRowHeight="13" x14ac:dyDescent="0.15"/>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1" s="4" customFormat="1" ht="28.5" customHeight="1" thickBot="1" x14ac:dyDescent="0.2">
      <c r="A1" s="154" t="s">
        <v>149</v>
      </c>
      <c r="B1" s="155"/>
      <c r="C1" s="156"/>
      <c r="D1" s="156"/>
      <c r="E1" s="156"/>
      <c r="F1" s="156"/>
      <c r="G1" s="156"/>
      <c r="H1" s="156"/>
      <c r="I1" s="156"/>
      <c r="J1" s="156"/>
      <c r="K1" s="157"/>
    </row>
    <row r="2" spans="1:11" s="5" customFormat="1" ht="20" customHeight="1" x14ac:dyDescent="0.15">
      <c r="A2" s="176" t="s">
        <v>78</v>
      </c>
      <c r="B2" s="177"/>
      <c r="C2" s="282" t="str">
        <f>IF('1. Sem. a'!C2="","",'1. Sem. a'!C2:K2)</f>
        <v/>
      </c>
      <c r="D2" s="283"/>
      <c r="E2" s="283"/>
      <c r="F2" s="283"/>
      <c r="G2" s="283"/>
      <c r="H2" s="283"/>
      <c r="I2" s="283"/>
      <c r="J2" s="283"/>
      <c r="K2" s="284"/>
    </row>
    <row r="3" spans="1:11" s="5" customFormat="1" ht="20" customHeight="1" x14ac:dyDescent="0.15">
      <c r="A3" s="131" t="s">
        <v>79</v>
      </c>
      <c r="B3" s="132"/>
      <c r="C3" s="285" t="str">
        <f>IF('1. Sem. a'!C3="","",'1. Sem. a'!C3:K3)</f>
        <v/>
      </c>
      <c r="D3" s="286"/>
      <c r="E3" s="286"/>
      <c r="F3" s="286"/>
      <c r="G3" s="286"/>
      <c r="H3" s="286"/>
      <c r="I3" s="286"/>
      <c r="J3" s="286"/>
      <c r="K3" s="287"/>
    </row>
    <row r="4" spans="1:11" s="5" customFormat="1" ht="20" customHeight="1" x14ac:dyDescent="0.15">
      <c r="A4" s="131" t="s">
        <v>80</v>
      </c>
      <c r="B4" s="132"/>
      <c r="C4" s="285" t="str">
        <f>IF('1. Sem. a'!C4="","",'1. Sem. a'!C4:K4)</f>
        <v/>
      </c>
      <c r="D4" s="286"/>
      <c r="E4" s="286"/>
      <c r="F4" s="286"/>
      <c r="G4" s="286"/>
      <c r="H4" s="286"/>
      <c r="I4" s="286"/>
      <c r="J4" s="286"/>
      <c r="K4" s="287"/>
    </row>
    <row r="5" spans="1:11" s="5" customFormat="1" ht="20" customHeight="1" thickBot="1" x14ac:dyDescent="0.2">
      <c r="A5" s="133" t="s">
        <v>81</v>
      </c>
      <c r="B5" s="134"/>
      <c r="C5" s="224"/>
      <c r="D5" s="225"/>
      <c r="E5" s="225"/>
      <c r="F5" s="225"/>
      <c r="G5" s="225"/>
      <c r="H5" s="225"/>
      <c r="I5" s="225"/>
      <c r="J5" s="225"/>
      <c r="K5" s="226"/>
    </row>
    <row r="6" spans="1:11" s="5" customFormat="1" ht="20" customHeight="1" thickBot="1" x14ac:dyDescent="0.2">
      <c r="A6" s="149" t="s">
        <v>83</v>
      </c>
      <c r="B6" s="150"/>
      <c r="C6" s="178" t="s">
        <v>20</v>
      </c>
      <c r="D6" s="179"/>
      <c r="E6" s="216"/>
      <c r="F6" s="216"/>
      <c r="G6" s="216"/>
      <c r="H6" s="216"/>
      <c r="I6" s="216"/>
      <c r="J6" s="216"/>
      <c r="K6" s="217"/>
    </row>
    <row r="7" spans="1:11" s="5" customFormat="1" ht="25.5" customHeight="1" thickBot="1" x14ac:dyDescent="0.2">
      <c r="A7" s="171" t="s">
        <v>84</v>
      </c>
      <c r="B7" s="172"/>
      <c r="C7" s="167" t="s">
        <v>13</v>
      </c>
      <c r="D7" s="167"/>
      <c r="E7" s="167"/>
      <c r="F7" s="167"/>
      <c r="G7" s="167"/>
      <c r="H7" s="167"/>
      <c r="I7" s="167"/>
      <c r="J7" s="167"/>
      <c r="K7" s="168"/>
    </row>
    <row r="8" spans="1:11" s="5" customFormat="1" ht="37.5" customHeight="1" thickBot="1" x14ac:dyDescent="0.2">
      <c r="A8" s="171" t="s">
        <v>136</v>
      </c>
      <c r="B8" s="172"/>
      <c r="C8" s="167" t="s">
        <v>127</v>
      </c>
      <c r="D8" s="167"/>
      <c r="E8" s="43" t="s">
        <v>123</v>
      </c>
      <c r="F8" s="167" t="s">
        <v>26</v>
      </c>
      <c r="G8" s="167"/>
      <c r="H8" s="199"/>
      <c r="I8" s="199"/>
      <c r="J8" s="43" t="s">
        <v>25</v>
      </c>
      <c r="K8" s="44" t="s">
        <v>19</v>
      </c>
    </row>
    <row r="9" spans="1:11" s="5" customFormat="1" ht="45.75" customHeight="1" x14ac:dyDescent="0.15">
      <c r="A9" s="149" t="s">
        <v>132</v>
      </c>
      <c r="B9" s="150"/>
      <c r="C9" s="169" t="s">
        <v>16</v>
      </c>
      <c r="D9" s="169"/>
      <c r="E9" s="14">
        <v>10</v>
      </c>
      <c r="F9" s="233"/>
      <c r="G9" s="233"/>
      <c r="H9" s="233"/>
      <c r="I9" s="233"/>
      <c r="J9" s="28"/>
      <c r="K9" s="40" t="str">
        <f>IF(J9&gt;E9,"Fehler","")</f>
        <v/>
      </c>
    </row>
    <row r="10" spans="1:11" s="5" customFormat="1" ht="45.75" customHeight="1" x14ac:dyDescent="0.15">
      <c r="A10" s="136" t="s">
        <v>15</v>
      </c>
      <c r="B10" s="137"/>
      <c r="C10" s="170" t="s">
        <v>42</v>
      </c>
      <c r="D10" s="170"/>
      <c r="E10" s="15">
        <v>10</v>
      </c>
      <c r="F10" s="213"/>
      <c r="G10" s="213"/>
      <c r="H10" s="214" t="s">
        <v>101</v>
      </c>
      <c r="I10" s="214"/>
      <c r="J10" s="29"/>
      <c r="K10" s="41" t="str">
        <f t="shared" ref="K10:K18" si="0">IF(J10&gt;E10,"Fehler","")</f>
        <v/>
      </c>
    </row>
    <row r="11" spans="1:11" s="5" customFormat="1" ht="45.75" customHeight="1" thickBot="1" x14ac:dyDescent="0.2">
      <c r="A11" s="138"/>
      <c r="B11" s="139"/>
      <c r="C11" s="198" t="s">
        <v>27</v>
      </c>
      <c r="D11" s="198"/>
      <c r="E11" s="16">
        <v>10</v>
      </c>
      <c r="F11" s="203"/>
      <c r="G11" s="203"/>
      <c r="H11" s="204"/>
      <c r="I11" s="204"/>
      <c r="J11" s="30"/>
      <c r="K11" s="42">
        <f>IF(J9&gt;E9,"Fehler",IF(J10&gt;E10,"Fehler",IF(J11&gt;E11,"Fehler",SUM(J9:J11))))</f>
        <v>0</v>
      </c>
    </row>
    <row r="12" spans="1:11" s="5" customFormat="1" ht="45.75" customHeight="1" x14ac:dyDescent="0.15">
      <c r="A12" s="144" t="s">
        <v>74</v>
      </c>
      <c r="B12" s="145"/>
      <c r="C12" s="164" t="s">
        <v>102</v>
      </c>
      <c r="D12" s="164"/>
      <c r="E12" s="17">
        <v>5</v>
      </c>
      <c r="F12" s="211"/>
      <c r="G12" s="211"/>
      <c r="H12" s="212"/>
      <c r="I12" s="212"/>
      <c r="J12" s="31"/>
      <c r="K12" s="40" t="str">
        <f>IF(J12&gt;E12,"Fehler","")</f>
        <v/>
      </c>
    </row>
    <row r="13" spans="1:11" s="5" customFormat="1" ht="45.75" customHeight="1" x14ac:dyDescent="0.15">
      <c r="A13" s="146" t="s">
        <v>133</v>
      </c>
      <c r="B13" s="137"/>
      <c r="C13" s="170" t="s">
        <v>103</v>
      </c>
      <c r="D13" s="170"/>
      <c r="E13" s="15">
        <v>5</v>
      </c>
      <c r="F13" s="213"/>
      <c r="G13" s="213"/>
      <c r="H13" s="214"/>
      <c r="I13" s="214"/>
      <c r="J13" s="29"/>
      <c r="K13" s="41" t="str">
        <f t="shared" si="0"/>
        <v/>
      </c>
    </row>
    <row r="14" spans="1:11" s="5" customFormat="1" ht="45.75" customHeight="1" x14ac:dyDescent="0.15">
      <c r="A14" s="147"/>
      <c r="B14" s="137"/>
      <c r="C14" s="170" t="s">
        <v>104</v>
      </c>
      <c r="D14" s="170"/>
      <c r="E14" s="15">
        <v>5</v>
      </c>
      <c r="F14" s="213"/>
      <c r="G14" s="213"/>
      <c r="H14" s="214"/>
      <c r="I14" s="214"/>
      <c r="J14" s="29"/>
      <c r="K14" s="41" t="str">
        <f t="shared" si="0"/>
        <v/>
      </c>
    </row>
    <row r="15" spans="1:11" s="5" customFormat="1" ht="45.75" customHeight="1" thickBot="1" x14ac:dyDescent="0.2">
      <c r="A15" s="148"/>
      <c r="B15" s="139"/>
      <c r="C15" s="187" t="s">
        <v>105</v>
      </c>
      <c r="D15" s="187"/>
      <c r="E15" s="18">
        <v>5</v>
      </c>
      <c r="F15" s="209"/>
      <c r="G15" s="209"/>
      <c r="H15" s="210"/>
      <c r="I15" s="210"/>
      <c r="J15" s="32"/>
      <c r="K15" s="42">
        <f>IF(J12&gt;E12,"Fehler",IF(J13&gt;E13,"Fehler",IF(J14&gt;E14,"Fehler",IF(J15&gt;E15,"Fehler",SUM(J12:J15)))))</f>
        <v>0</v>
      </c>
    </row>
    <row r="16" spans="1:11" s="5" customFormat="1" ht="45.75" customHeight="1" x14ac:dyDescent="0.15">
      <c r="A16" s="149" t="s">
        <v>28</v>
      </c>
      <c r="B16" s="150"/>
      <c r="C16" s="164" t="s">
        <v>106</v>
      </c>
      <c r="D16" s="164"/>
      <c r="E16" s="17">
        <v>5</v>
      </c>
      <c r="F16" s="229"/>
      <c r="G16" s="230"/>
      <c r="H16" s="231"/>
      <c r="I16" s="232"/>
      <c r="J16" s="31"/>
      <c r="K16" s="40" t="str">
        <f t="shared" si="0"/>
        <v/>
      </c>
    </row>
    <row r="17" spans="1:11" s="5" customFormat="1" ht="45.75" customHeight="1" thickBot="1" x14ac:dyDescent="0.2">
      <c r="A17" s="151" t="s">
        <v>135</v>
      </c>
      <c r="B17" s="139"/>
      <c r="C17" s="198" t="s">
        <v>107</v>
      </c>
      <c r="D17" s="198"/>
      <c r="E17" s="16">
        <v>5</v>
      </c>
      <c r="F17" s="205"/>
      <c r="G17" s="206"/>
      <c r="H17" s="207"/>
      <c r="I17" s="208"/>
      <c r="J17" s="30"/>
      <c r="K17" s="42">
        <f>IF(J16&gt;E16,"Fehler",IF(J17&gt;E17,"Fehler",SUM(J16:J17)))</f>
        <v>0</v>
      </c>
    </row>
    <row r="18" spans="1:11" s="5" customFormat="1" ht="45.75" customHeight="1" x14ac:dyDescent="0.15">
      <c r="A18" s="149" t="s">
        <v>29</v>
      </c>
      <c r="B18" s="150"/>
      <c r="C18" s="164" t="s">
        <v>108</v>
      </c>
      <c r="D18" s="164"/>
      <c r="E18" s="17">
        <v>5</v>
      </c>
      <c r="F18" s="211"/>
      <c r="G18" s="211"/>
      <c r="H18" s="211"/>
      <c r="I18" s="211"/>
      <c r="J18" s="31"/>
      <c r="K18" s="40" t="str">
        <f t="shared" si="0"/>
        <v/>
      </c>
    </row>
    <row r="19" spans="1:11" s="5" customFormat="1" ht="45.75" customHeight="1" thickBot="1" x14ac:dyDescent="0.2">
      <c r="A19" s="151" t="s">
        <v>135</v>
      </c>
      <c r="B19" s="139"/>
      <c r="C19" s="187" t="s">
        <v>109</v>
      </c>
      <c r="D19" s="187"/>
      <c r="E19" s="18">
        <v>5</v>
      </c>
      <c r="F19" s="209"/>
      <c r="G19" s="209"/>
      <c r="H19" s="209"/>
      <c r="I19" s="209"/>
      <c r="J19" s="32"/>
      <c r="K19" s="42">
        <f>IF(J18&gt;E18,"Fehler",IF(J19&gt;E19,"Fehler",SUM(J18:J19)))</f>
        <v>0</v>
      </c>
    </row>
    <row r="20" spans="1:11" s="5" customFormat="1" ht="16.5" customHeight="1" thickBot="1" x14ac:dyDescent="0.2">
      <c r="A20" s="184" t="s">
        <v>30</v>
      </c>
      <c r="B20" s="185"/>
      <c r="C20" s="186"/>
      <c r="D20" s="19" t="s">
        <v>110</v>
      </c>
      <c r="E20" s="142" t="s">
        <v>31</v>
      </c>
      <c r="F20" s="143"/>
      <c r="G20" s="143"/>
      <c r="H20" s="21">
        <f>IF(K11="Fehler","Fehler",IF(K15="Fehler","Fehler",IF(K17="Fehler","Fehler",IF(K19="Fehler","Fehler",SUM(J9:J19)))))</f>
        <v>0</v>
      </c>
      <c r="I20" s="22" t="s">
        <v>33</v>
      </c>
      <c r="J20" s="23" t="s">
        <v>32</v>
      </c>
      <c r="K20" s="24" t="str">
        <f>IF(H20="Fehler","Fehler",IF(SUM(K9:K19)=0,"",ROUND(SUM(((H20/70)*5)+1)*2,0)/2))</f>
        <v/>
      </c>
    </row>
    <row r="21" spans="1:11" s="5" customFormat="1" ht="23.25" customHeight="1" x14ac:dyDescent="0.15">
      <c r="A21" s="35" t="s">
        <v>2</v>
      </c>
      <c r="B21" s="215" t="str">
        <f>IF('1. Sem. a'!$B$21="","",'1. Sem. a'!$B$21:$D$21)</f>
        <v/>
      </c>
      <c r="C21" s="215"/>
      <c r="D21" s="215"/>
      <c r="E21" s="61"/>
      <c r="F21" s="62" t="s">
        <v>134</v>
      </c>
      <c r="G21" s="227"/>
      <c r="H21" s="228"/>
      <c r="I21" s="228"/>
      <c r="J21" s="228"/>
      <c r="K21" s="228"/>
    </row>
    <row r="22" spans="1:11" s="5" customFormat="1" ht="15" customHeight="1" x14ac:dyDescent="0.15">
      <c r="A22" s="35" t="s">
        <v>75</v>
      </c>
      <c r="B22" s="35"/>
      <c r="C22" s="35"/>
      <c r="D22" s="35"/>
      <c r="E22" s="36"/>
      <c r="F22" s="35" t="s">
        <v>1</v>
      </c>
      <c r="G22" s="35"/>
      <c r="H22" s="35"/>
      <c r="I22" s="35"/>
      <c r="J22" s="36"/>
      <c r="K22" s="36"/>
    </row>
    <row r="23" spans="1:11" s="8" customFormat="1" ht="24.75" customHeight="1" x14ac:dyDescent="0.15">
      <c r="A23" s="33" t="s">
        <v>53</v>
      </c>
      <c r="B23" s="33"/>
      <c r="C23" s="33"/>
      <c r="D23" s="33"/>
      <c r="E23" s="57"/>
      <c r="F23" s="33" t="s">
        <v>0</v>
      </c>
      <c r="G23" s="33"/>
      <c r="H23" s="33"/>
      <c r="I23" s="33"/>
      <c r="J23" s="39"/>
      <c r="K23" s="39"/>
    </row>
    <row r="24" spans="1:11" s="5" customFormat="1" ht="36.75" customHeight="1" x14ac:dyDescent="0.15">
      <c r="A24" s="182" t="s">
        <v>124</v>
      </c>
      <c r="B24" s="182"/>
      <c r="C24" s="183"/>
      <c r="D24" s="183"/>
      <c r="E24" s="183"/>
      <c r="F24" s="183"/>
      <c r="G24" s="183"/>
      <c r="H24" s="183"/>
      <c r="I24" s="183"/>
      <c r="J24" s="183"/>
      <c r="K24" s="183"/>
    </row>
    <row r="25" spans="1:11" s="5" customFormat="1" x14ac:dyDescent="0.15">
      <c r="A25" s="6"/>
      <c r="B25" s="6"/>
      <c r="C25" s="6"/>
      <c r="D25" s="6"/>
      <c r="E25" s="7"/>
      <c r="F25" s="6"/>
      <c r="G25" s="6"/>
      <c r="H25" s="6"/>
      <c r="I25" s="6"/>
      <c r="J25" s="7"/>
      <c r="K25" s="7"/>
    </row>
    <row r="26" spans="1:11" s="5" customFormat="1" x14ac:dyDescent="0.15">
      <c r="A26" s="6"/>
      <c r="B26" s="6"/>
      <c r="C26" s="6"/>
      <c r="D26" s="6"/>
      <c r="E26" s="7"/>
      <c r="F26" s="6"/>
      <c r="G26" s="6"/>
      <c r="H26" s="6"/>
      <c r="I26" s="6"/>
      <c r="J26" s="7"/>
      <c r="K26" s="7"/>
    </row>
    <row r="27" spans="1:11" s="5" customFormat="1" x14ac:dyDescent="0.15">
      <c r="A27" s="6"/>
      <c r="B27" s="6"/>
      <c r="C27" s="6"/>
      <c r="D27" s="6"/>
      <c r="E27" s="7"/>
      <c r="F27" s="6"/>
      <c r="G27" s="6"/>
      <c r="H27" s="6"/>
      <c r="I27" s="6"/>
      <c r="J27" s="7"/>
      <c r="K27" s="7"/>
    </row>
    <row r="28" spans="1:11" s="5" customFormat="1" x14ac:dyDescent="0.15">
      <c r="A28" s="6"/>
      <c r="B28" s="6"/>
      <c r="C28" s="6"/>
      <c r="D28" s="6"/>
      <c r="E28" s="7"/>
      <c r="F28" s="6"/>
      <c r="G28" s="6"/>
      <c r="H28" s="6"/>
      <c r="I28" s="6"/>
      <c r="J28" s="7"/>
      <c r="K28" s="7"/>
    </row>
    <row r="29" spans="1:11" s="5" customFormat="1" x14ac:dyDescent="0.15">
      <c r="A29" s="6"/>
      <c r="B29" s="6"/>
      <c r="C29" s="6"/>
      <c r="D29" s="6"/>
      <c r="E29" s="7"/>
      <c r="F29" s="6"/>
      <c r="G29" s="6"/>
      <c r="H29" s="6"/>
      <c r="I29" s="6"/>
      <c r="J29" s="7"/>
      <c r="K29" s="7"/>
    </row>
    <row r="30" spans="1:11" s="5" customFormat="1" x14ac:dyDescent="0.15">
      <c r="A30" s="6"/>
      <c r="B30" s="6"/>
      <c r="C30" s="6"/>
      <c r="D30" s="6"/>
      <c r="E30" s="7"/>
      <c r="F30" s="6"/>
      <c r="G30" s="6"/>
      <c r="H30" s="6"/>
      <c r="I30" s="6"/>
      <c r="J30" s="7"/>
      <c r="K30" s="7"/>
    </row>
    <row r="31" spans="1:11" s="5" customFormat="1" x14ac:dyDescent="0.15">
      <c r="A31" s="6"/>
      <c r="B31" s="6"/>
      <c r="C31" s="6"/>
      <c r="D31" s="6"/>
      <c r="E31" s="7"/>
      <c r="F31" s="6"/>
      <c r="G31" s="6"/>
      <c r="H31" s="6"/>
      <c r="I31" s="6"/>
      <c r="J31" s="7"/>
      <c r="K31" s="7"/>
    </row>
    <row r="32" spans="1:11" s="5" customFormat="1" x14ac:dyDescent="0.15">
      <c r="A32" s="6"/>
      <c r="B32" s="6"/>
      <c r="C32" s="6"/>
      <c r="D32" s="6"/>
      <c r="E32" s="7"/>
      <c r="F32" s="6"/>
      <c r="G32" s="6"/>
      <c r="H32" s="6"/>
      <c r="I32" s="6"/>
      <c r="J32" s="7"/>
      <c r="K32" s="7"/>
    </row>
    <row r="33" spans="1:11" s="5" customFormat="1" x14ac:dyDescent="0.15">
      <c r="A33" s="6"/>
      <c r="B33" s="6"/>
      <c r="C33" s="6"/>
      <c r="D33" s="6"/>
      <c r="E33" s="7"/>
      <c r="F33" s="6"/>
      <c r="G33" s="6"/>
      <c r="H33" s="6"/>
      <c r="I33" s="6"/>
      <c r="J33" s="7"/>
      <c r="K33" s="7"/>
    </row>
    <row r="34" spans="1:11" s="5" customFormat="1" x14ac:dyDescent="0.15">
      <c r="A34" s="6"/>
      <c r="B34" s="6"/>
      <c r="C34" s="6"/>
      <c r="D34" s="6"/>
      <c r="E34" s="7"/>
      <c r="F34" s="6"/>
      <c r="G34" s="6"/>
      <c r="H34" s="6"/>
      <c r="I34" s="6"/>
      <c r="J34" s="7"/>
      <c r="K34" s="7"/>
    </row>
    <row r="35" spans="1:11" s="5" customFormat="1" x14ac:dyDescent="0.15">
      <c r="A35" s="6"/>
      <c r="B35" s="6"/>
      <c r="C35" s="6"/>
      <c r="D35" s="6"/>
      <c r="E35" s="7"/>
      <c r="F35" s="6"/>
      <c r="G35" s="6"/>
      <c r="H35" s="6"/>
      <c r="I35" s="6"/>
      <c r="J35" s="7"/>
      <c r="K35" s="7"/>
    </row>
    <row r="36" spans="1:11" s="5" customFormat="1" x14ac:dyDescent="0.15">
      <c r="A36" s="6"/>
      <c r="B36" s="6"/>
      <c r="C36" s="6"/>
      <c r="D36" s="6"/>
      <c r="E36" s="7"/>
      <c r="F36" s="6"/>
      <c r="G36" s="6"/>
      <c r="H36" s="6"/>
      <c r="I36" s="6"/>
      <c r="J36" s="7"/>
      <c r="K36" s="7"/>
    </row>
    <row r="37" spans="1:11" s="5" customFormat="1" x14ac:dyDescent="0.15">
      <c r="A37" s="6"/>
      <c r="B37" s="6"/>
      <c r="C37" s="6"/>
      <c r="D37" s="6"/>
      <c r="E37" s="7"/>
      <c r="F37" s="6"/>
      <c r="G37" s="6"/>
      <c r="H37" s="6"/>
      <c r="I37" s="6"/>
      <c r="J37" s="7"/>
      <c r="K37" s="7"/>
    </row>
    <row r="38" spans="1:11" s="5" customFormat="1" x14ac:dyDescent="0.15">
      <c r="A38" s="6"/>
      <c r="B38" s="6"/>
      <c r="C38" s="6"/>
      <c r="D38" s="6"/>
      <c r="E38" s="7"/>
      <c r="F38" s="6"/>
      <c r="G38" s="6"/>
      <c r="H38" s="6"/>
      <c r="I38" s="6"/>
      <c r="J38" s="7"/>
      <c r="K38" s="7"/>
    </row>
    <row r="39" spans="1:11" s="5" customFormat="1" x14ac:dyDescent="0.15">
      <c r="A39" s="6"/>
      <c r="B39" s="6"/>
      <c r="C39" s="6"/>
      <c r="D39" s="6"/>
      <c r="E39" s="7"/>
      <c r="F39" s="6"/>
      <c r="G39" s="6"/>
      <c r="H39" s="6"/>
      <c r="I39" s="6"/>
      <c r="J39" s="7"/>
      <c r="K39" s="7"/>
    </row>
    <row r="40" spans="1:11" s="5" customFormat="1" x14ac:dyDescent="0.15">
      <c r="A40" s="6"/>
      <c r="B40" s="6"/>
      <c r="C40" s="6"/>
      <c r="D40" s="6"/>
      <c r="E40" s="7"/>
      <c r="F40" s="6"/>
      <c r="G40" s="6"/>
      <c r="H40" s="6"/>
      <c r="I40" s="6"/>
      <c r="J40" s="7"/>
      <c r="K40" s="7"/>
    </row>
    <row r="41" spans="1:11" s="5" customFormat="1" x14ac:dyDescent="0.15">
      <c r="A41" s="6"/>
      <c r="B41" s="6"/>
      <c r="C41" s="6"/>
      <c r="D41" s="6"/>
      <c r="E41" s="7"/>
      <c r="F41" s="6"/>
      <c r="G41" s="6"/>
      <c r="H41" s="6"/>
      <c r="I41" s="6"/>
      <c r="J41" s="7"/>
      <c r="K41" s="7"/>
    </row>
    <row r="42" spans="1:11" s="5" customFormat="1" x14ac:dyDescent="0.15">
      <c r="A42" s="6"/>
      <c r="B42" s="6"/>
      <c r="C42" s="6"/>
      <c r="D42" s="6"/>
      <c r="E42" s="7"/>
      <c r="F42" s="6"/>
      <c r="G42" s="6"/>
      <c r="H42" s="6"/>
      <c r="I42" s="6"/>
      <c r="J42" s="7"/>
      <c r="K42" s="7"/>
    </row>
    <row r="43" spans="1:11" s="5" customFormat="1" x14ac:dyDescent="0.15">
      <c r="A43" s="6"/>
      <c r="B43" s="6"/>
      <c r="C43" s="6"/>
      <c r="D43" s="6"/>
      <c r="E43" s="7"/>
      <c r="F43" s="6"/>
      <c r="G43" s="6"/>
      <c r="H43" s="6"/>
      <c r="I43" s="6"/>
      <c r="J43" s="7"/>
      <c r="K43" s="7"/>
    </row>
    <row r="44" spans="1:11" s="5" customFormat="1" x14ac:dyDescent="0.15">
      <c r="A44" s="6"/>
      <c r="B44" s="6"/>
      <c r="C44" s="6"/>
      <c r="D44" s="6"/>
      <c r="E44" s="7"/>
      <c r="F44" s="6"/>
      <c r="G44" s="6"/>
      <c r="H44" s="6"/>
      <c r="I44" s="6"/>
      <c r="J44" s="7"/>
      <c r="K44" s="7"/>
    </row>
    <row r="45" spans="1:11" s="5" customFormat="1" x14ac:dyDescent="0.15">
      <c r="A45" s="6"/>
      <c r="B45" s="6"/>
      <c r="C45" s="6"/>
      <c r="D45" s="6"/>
      <c r="E45" s="7"/>
      <c r="F45" s="6"/>
      <c r="G45" s="6"/>
      <c r="H45" s="6"/>
      <c r="I45" s="6"/>
      <c r="J45" s="7"/>
      <c r="K45" s="7"/>
    </row>
    <row r="46" spans="1:11" s="5" customFormat="1" x14ac:dyDescent="0.15">
      <c r="A46" s="6"/>
      <c r="B46" s="6"/>
      <c r="C46" s="6"/>
      <c r="D46" s="6"/>
      <c r="E46" s="7"/>
      <c r="F46" s="6"/>
      <c r="G46" s="6"/>
      <c r="H46" s="6"/>
      <c r="I46" s="6"/>
      <c r="J46" s="7"/>
      <c r="K46" s="7"/>
    </row>
    <row r="47" spans="1:11" s="5" customFormat="1" x14ac:dyDescent="0.15">
      <c r="A47" s="6"/>
      <c r="B47" s="6"/>
      <c r="C47" s="6"/>
      <c r="D47" s="6"/>
      <c r="E47" s="7"/>
      <c r="F47" s="6"/>
      <c r="G47" s="6"/>
      <c r="H47" s="6"/>
      <c r="I47" s="6"/>
      <c r="J47" s="7"/>
      <c r="K47" s="7"/>
    </row>
    <row r="48" spans="1:11" s="5" customFormat="1" x14ac:dyDescent="0.15">
      <c r="A48" s="6"/>
      <c r="B48" s="6"/>
      <c r="C48" s="6"/>
      <c r="D48" s="6"/>
      <c r="E48" s="7"/>
      <c r="F48" s="6"/>
      <c r="G48" s="6"/>
      <c r="H48" s="6"/>
      <c r="I48" s="6"/>
      <c r="J48" s="7"/>
      <c r="K48" s="7"/>
    </row>
    <row r="49" spans="1:11" s="5" customFormat="1" x14ac:dyDescent="0.15">
      <c r="A49" s="6"/>
      <c r="B49" s="6"/>
      <c r="C49" s="6"/>
      <c r="D49" s="6"/>
      <c r="E49" s="7"/>
      <c r="F49" s="6"/>
      <c r="G49" s="6"/>
      <c r="H49" s="6"/>
      <c r="I49" s="6"/>
      <c r="J49" s="7"/>
      <c r="K49" s="7"/>
    </row>
    <row r="50" spans="1:11" s="5" customFormat="1" x14ac:dyDescent="0.15">
      <c r="A50" s="6"/>
      <c r="B50" s="6"/>
      <c r="C50" s="6"/>
      <c r="D50" s="6"/>
      <c r="E50" s="7"/>
      <c r="F50" s="6"/>
      <c r="G50" s="6"/>
      <c r="H50" s="6"/>
      <c r="I50" s="6"/>
      <c r="J50" s="7"/>
      <c r="K50" s="7"/>
    </row>
    <row r="51" spans="1:11" s="5" customFormat="1" x14ac:dyDescent="0.15">
      <c r="A51" s="6"/>
      <c r="B51" s="6"/>
      <c r="C51" s="6"/>
      <c r="D51" s="6"/>
      <c r="E51" s="7"/>
      <c r="F51" s="6"/>
      <c r="G51" s="6"/>
      <c r="H51" s="6"/>
      <c r="I51" s="6"/>
      <c r="J51" s="7"/>
      <c r="K51" s="7"/>
    </row>
    <row r="52" spans="1:11" s="5" customFormat="1" x14ac:dyDescent="0.15">
      <c r="A52" s="6"/>
      <c r="B52" s="6"/>
      <c r="C52" s="6"/>
      <c r="D52" s="6"/>
      <c r="E52" s="7"/>
      <c r="F52" s="6"/>
      <c r="G52" s="6"/>
      <c r="H52" s="6"/>
      <c r="I52" s="6"/>
      <c r="J52" s="7"/>
      <c r="K52" s="7"/>
    </row>
    <row r="53" spans="1:11" s="5" customFormat="1" x14ac:dyDescent="0.15">
      <c r="E53" s="9"/>
      <c r="J53" s="9"/>
      <c r="K53" s="9"/>
    </row>
    <row r="54" spans="1:11" s="5" customFormat="1" x14ac:dyDescent="0.15">
      <c r="E54" s="9"/>
      <c r="J54" s="9"/>
      <c r="K54" s="9"/>
    </row>
    <row r="55" spans="1:11" s="5" customFormat="1" x14ac:dyDescent="0.15">
      <c r="E55" s="9"/>
      <c r="J55" s="9"/>
      <c r="K55" s="9"/>
    </row>
    <row r="56" spans="1:11" s="5" customFormat="1" x14ac:dyDescent="0.15">
      <c r="E56" s="9"/>
      <c r="J56" s="9"/>
      <c r="K56" s="9"/>
    </row>
    <row r="57" spans="1:11" s="5" customFormat="1" x14ac:dyDescent="0.15">
      <c r="E57" s="9"/>
      <c r="J57" s="9"/>
      <c r="K57" s="9"/>
    </row>
    <row r="58" spans="1:11" s="5" customFormat="1" x14ac:dyDescent="0.15">
      <c r="E58" s="9"/>
      <c r="J58" s="9"/>
      <c r="K58" s="9"/>
    </row>
    <row r="59" spans="1:11" s="5" customFormat="1" x14ac:dyDescent="0.15">
      <c r="E59" s="9"/>
      <c r="J59" s="9"/>
      <c r="K59" s="9"/>
    </row>
    <row r="60" spans="1:11" s="5" customFormat="1" x14ac:dyDescent="0.15">
      <c r="E60" s="9"/>
      <c r="J60" s="9"/>
      <c r="K60" s="9"/>
    </row>
    <row r="61" spans="1:11" s="5" customFormat="1" x14ac:dyDescent="0.15">
      <c r="E61" s="9"/>
      <c r="J61" s="9"/>
      <c r="K61" s="9"/>
    </row>
    <row r="62" spans="1:11" s="5" customFormat="1" x14ac:dyDescent="0.15">
      <c r="E62" s="9"/>
      <c r="J62" s="9"/>
      <c r="K62" s="9"/>
    </row>
    <row r="63" spans="1:11" s="5" customFormat="1" x14ac:dyDescent="0.15">
      <c r="E63" s="9"/>
      <c r="J63" s="9"/>
      <c r="K63" s="9"/>
    </row>
    <row r="64" spans="1:11" s="5" customFormat="1" x14ac:dyDescent="0.15">
      <c r="E64" s="9"/>
      <c r="J64" s="9"/>
      <c r="K64" s="9"/>
    </row>
    <row r="65" spans="5:11" s="5" customFormat="1" x14ac:dyDescent="0.15">
      <c r="E65" s="9"/>
      <c r="J65" s="9"/>
      <c r="K65" s="9"/>
    </row>
  </sheetData>
  <sheetProtection sheet="1" objects="1" scenarios="1" formatCells="0" formatColumns="0" formatRows="0" sort="0" autoFilter="0"/>
  <customSheetViews>
    <customSheetView guid="{0B43FBCB-C830-11DC-8DB8-001B63993140}" showGridLines="0">
      <selection activeCell="C5" sqref="C5:K5"/>
      <pageMargins left="0.51" right="0.24" top="0.55000000000000004" bottom="0.17" header="0.21" footer="0.17"/>
      <pageSetup paperSize="9" scale="92" orientation="portrait"/>
      <headerFooter alignWithMargins="0"/>
    </customSheetView>
  </customSheetViews>
  <mergeCells count="51">
    <mergeCell ref="F16:I16"/>
    <mergeCell ref="F12:I12"/>
    <mergeCell ref="F15:I15"/>
    <mergeCell ref="A24:K24"/>
    <mergeCell ref="A20:C20"/>
    <mergeCell ref="C18:D18"/>
    <mergeCell ref="C19:D19"/>
    <mergeCell ref="F18:I18"/>
    <mergeCell ref="F19:I19"/>
    <mergeCell ref="A19:B19"/>
    <mergeCell ref="G21:K21"/>
    <mergeCell ref="E20:G20"/>
    <mergeCell ref="A18:B18"/>
    <mergeCell ref="A1:K1"/>
    <mergeCell ref="F14:I14"/>
    <mergeCell ref="C12:D12"/>
    <mergeCell ref="C13:D13"/>
    <mergeCell ref="C7:K7"/>
    <mergeCell ref="C9:D9"/>
    <mergeCell ref="C10:D10"/>
    <mergeCell ref="C11:D11"/>
    <mergeCell ref="F8:I8"/>
    <mergeCell ref="F9:I9"/>
    <mergeCell ref="C5:K5"/>
    <mergeCell ref="C6:K6"/>
    <mergeCell ref="A2:B2"/>
    <mergeCell ref="A3:B3"/>
    <mergeCell ref="A4:B4"/>
    <mergeCell ref="A5:B5"/>
    <mergeCell ref="A6:B6"/>
    <mergeCell ref="C2:K2"/>
    <mergeCell ref="C3:K3"/>
    <mergeCell ref="C4:K4"/>
    <mergeCell ref="B21:D21"/>
    <mergeCell ref="A10:B11"/>
    <mergeCell ref="C16:D16"/>
    <mergeCell ref="C17:D17"/>
    <mergeCell ref="C8:D8"/>
    <mergeCell ref="C14:D14"/>
    <mergeCell ref="C15:D15"/>
    <mergeCell ref="F17:I17"/>
    <mergeCell ref="A12:B12"/>
    <mergeCell ref="A13:B15"/>
    <mergeCell ref="A16:B16"/>
    <mergeCell ref="A17:B17"/>
    <mergeCell ref="A7:B7"/>
    <mergeCell ref="A8:B8"/>
    <mergeCell ref="A9:B9"/>
    <mergeCell ref="F10:I10"/>
    <mergeCell ref="F13:I13"/>
    <mergeCell ref="F11:I11"/>
  </mergeCells>
  <phoneticPr fontId="5"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Grundbildung&amp;R&amp;6Bildungsplan zur Verordnung über die berufliche Grundbildung</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1201" r:id="rId3" name="Check Box 1">
              <controlPr defaultSize="0" autoLine="0" autoPict="0">
                <anchor moveWithCells="1">
                  <from>
                    <xdr:col>2</xdr:col>
                    <xdr:colOff>50800</xdr:colOff>
                    <xdr:row>5</xdr:row>
                    <xdr:rowOff>25400</xdr:rowOff>
                  </from>
                  <to>
                    <xdr:col>2</xdr:col>
                    <xdr:colOff>381000</xdr:colOff>
                    <xdr:row>5</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K66"/>
  <sheetViews>
    <sheetView showGridLines="0" zoomScaleNormal="100" workbookViewId="0">
      <selection activeCell="C6" sqref="C6:D6"/>
    </sheetView>
  </sheetViews>
  <sheetFormatPr baseColWidth="10" defaultColWidth="11.5" defaultRowHeight="13" x14ac:dyDescent="0.15"/>
  <cols>
    <col min="1" max="1" width="5.6640625" style="10" customWidth="1"/>
    <col min="2" max="2" width="10.5" style="10" customWidth="1"/>
    <col min="3" max="4" width="10.6640625" style="10" customWidth="1"/>
    <col min="5" max="5" width="9.33203125" style="11" customWidth="1"/>
    <col min="6" max="6" width="7.5" style="10" customWidth="1"/>
    <col min="7" max="7" width="8.1640625" style="10" customWidth="1"/>
    <col min="8" max="8" width="6.83203125" style="10" customWidth="1"/>
    <col min="9" max="9" width="13" style="10" customWidth="1"/>
    <col min="10" max="10" width="8.5" style="11" customWidth="1"/>
    <col min="11" max="11" width="6.5" style="11" customWidth="1"/>
    <col min="12" max="16384" width="11.5" style="10"/>
  </cols>
  <sheetData>
    <row r="1" spans="1:11" s="4" customFormat="1" ht="28.5" customHeight="1" thickBot="1" x14ac:dyDescent="0.2">
      <c r="A1" s="154" t="s">
        <v>150</v>
      </c>
      <c r="B1" s="155"/>
      <c r="C1" s="155"/>
      <c r="D1" s="155"/>
      <c r="E1" s="155"/>
      <c r="F1" s="155"/>
      <c r="G1" s="155"/>
      <c r="H1" s="155"/>
      <c r="I1" s="155"/>
      <c r="J1" s="155"/>
      <c r="K1" s="252"/>
    </row>
    <row r="2" spans="1:11" s="5" customFormat="1" ht="15" customHeight="1" x14ac:dyDescent="0.15">
      <c r="A2" s="176" t="s">
        <v>78</v>
      </c>
      <c r="B2" s="259"/>
      <c r="C2" s="269" t="str">
        <f>IF('1. Sem. a'!C2="","",'1. Sem. a'!C2:K2)</f>
        <v/>
      </c>
      <c r="D2" s="270"/>
      <c r="E2" s="270"/>
      <c r="F2" s="270"/>
      <c r="G2" s="270"/>
      <c r="H2" s="270"/>
      <c r="I2" s="270"/>
      <c r="J2" s="270"/>
      <c r="K2" s="271"/>
    </row>
    <row r="3" spans="1:11" s="5" customFormat="1" ht="15" customHeight="1" x14ac:dyDescent="0.15">
      <c r="A3" s="131" t="s">
        <v>79</v>
      </c>
      <c r="B3" s="276"/>
      <c r="C3" s="272" t="str">
        <f>IF('1. Sem. a'!C3="","",'1. Sem. a'!C3:K3)</f>
        <v/>
      </c>
      <c r="D3" s="273"/>
      <c r="E3" s="273"/>
      <c r="F3" s="273"/>
      <c r="G3" s="273"/>
      <c r="H3" s="273"/>
      <c r="I3" s="273"/>
      <c r="J3" s="273"/>
      <c r="K3" s="274"/>
    </row>
    <row r="4" spans="1:11" s="5" customFormat="1" ht="15" customHeight="1" x14ac:dyDescent="0.15">
      <c r="A4" s="131" t="s">
        <v>80</v>
      </c>
      <c r="B4" s="276"/>
      <c r="C4" s="272" t="str">
        <f>IF('1. Sem. a'!C4="","",'1. Sem. a'!C4:K4)</f>
        <v/>
      </c>
      <c r="D4" s="273"/>
      <c r="E4" s="273"/>
      <c r="F4" s="273"/>
      <c r="G4" s="273"/>
      <c r="H4" s="273"/>
      <c r="I4" s="273"/>
      <c r="J4" s="273"/>
      <c r="K4" s="274"/>
    </row>
    <row r="5" spans="1:11" s="5" customFormat="1" ht="15" customHeight="1" thickBot="1" x14ac:dyDescent="0.2">
      <c r="A5" s="133" t="s">
        <v>81</v>
      </c>
      <c r="B5" s="277"/>
      <c r="C5" s="238"/>
      <c r="D5" s="239"/>
      <c r="E5" s="239"/>
      <c r="F5" s="239"/>
      <c r="G5" s="239"/>
      <c r="H5" s="239"/>
      <c r="I5" s="239"/>
      <c r="J5" s="239"/>
      <c r="K5" s="258"/>
    </row>
    <row r="6" spans="1:11" s="5" customFormat="1" ht="17" customHeight="1" x14ac:dyDescent="0.15">
      <c r="A6" s="149" t="s">
        <v>83</v>
      </c>
      <c r="B6" s="261"/>
      <c r="C6" s="255" t="s">
        <v>154</v>
      </c>
      <c r="D6" s="256"/>
      <c r="E6" s="178" t="s">
        <v>22</v>
      </c>
      <c r="F6" s="179"/>
      <c r="G6" s="260"/>
      <c r="H6" s="178" t="s">
        <v>24</v>
      </c>
      <c r="I6" s="179"/>
      <c r="J6" s="179"/>
      <c r="K6" s="12"/>
    </row>
    <row r="7" spans="1:11" s="5" customFormat="1" ht="17" customHeight="1" thickBot="1" x14ac:dyDescent="0.2">
      <c r="A7" s="262"/>
      <c r="B7" s="263"/>
      <c r="C7" s="253" t="s">
        <v>21</v>
      </c>
      <c r="D7" s="257"/>
      <c r="E7" s="253" t="s">
        <v>23</v>
      </c>
      <c r="F7" s="254"/>
      <c r="G7" s="257"/>
      <c r="H7" s="253"/>
      <c r="I7" s="254"/>
      <c r="J7" s="254"/>
      <c r="K7" s="13"/>
    </row>
    <row r="8" spans="1:11" s="5" customFormat="1" ht="25.5" customHeight="1" thickBot="1" x14ac:dyDescent="0.2">
      <c r="A8" s="171" t="s">
        <v>84</v>
      </c>
      <c r="B8" s="242"/>
      <c r="C8" s="241" t="s">
        <v>13</v>
      </c>
      <c r="D8" s="245"/>
      <c r="E8" s="245"/>
      <c r="F8" s="245"/>
      <c r="G8" s="245"/>
      <c r="H8" s="245"/>
      <c r="I8" s="245"/>
      <c r="J8" s="245"/>
      <c r="K8" s="275"/>
    </row>
    <row r="9" spans="1:11" s="5" customFormat="1" ht="37.5" customHeight="1" thickBot="1" x14ac:dyDescent="0.2">
      <c r="A9" s="171" t="s">
        <v>136</v>
      </c>
      <c r="B9" s="242"/>
      <c r="C9" s="241" t="s">
        <v>127</v>
      </c>
      <c r="D9" s="242"/>
      <c r="E9" s="43" t="s">
        <v>123</v>
      </c>
      <c r="F9" s="241" t="s">
        <v>26</v>
      </c>
      <c r="G9" s="245"/>
      <c r="H9" s="245"/>
      <c r="I9" s="242"/>
      <c r="J9" s="43" t="s">
        <v>25</v>
      </c>
      <c r="K9" s="44" t="s">
        <v>19</v>
      </c>
    </row>
    <row r="10" spans="1:11" s="5" customFormat="1" ht="45.75" customHeight="1" x14ac:dyDescent="0.15">
      <c r="A10" s="149" t="s">
        <v>125</v>
      </c>
      <c r="B10" s="261"/>
      <c r="C10" s="243" t="s">
        <v>16</v>
      </c>
      <c r="D10" s="244"/>
      <c r="E10" s="14">
        <v>10</v>
      </c>
      <c r="F10" s="246"/>
      <c r="G10" s="247"/>
      <c r="H10" s="247"/>
      <c r="I10" s="248"/>
      <c r="J10" s="28"/>
      <c r="K10" s="40" t="str">
        <f>IF(J10&gt;E10,"Fehler","")</f>
        <v/>
      </c>
    </row>
    <row r="11" spans="1:11" s="5" customFormat="1" ht="45.75" customHeight="1" x14ac:dyDescent="0.15">
      <c r="A11" s="136" t="s">
        <v>15</v>
      </c>
      <c r="B11" s="278"/>
      <c r="C11" s="234" t="s">
        <v>42</v>
      </c>
      <c r="D11" s="235"/>
      <c r="E11" s="15">
        <v>10</v>
      </c>
      <c r="F11" s="249"/>
      <c r="G11" s="250"/>
      <c r="H11" s="250" t="s">
        <v>101</v>
      </c>
      <c r="I11" s="251"/>
      <c r="J11" s="29"/>
      <c r="K11" s="41" t="str">
        <f t="shared" ref="K11:K19" si="0">IF(J11&gt;E11,"Fehler","")</f>
        <v/>
      </c>
    </row>
    <row r="12" spans="1:11" s="5" customFormat="1" ht="45.75" customHeight="1" thickBot="1" x14ac:dyDescent="0.2">
      <c r="A12" s="151"/>
      <c r="B12" s="267"/>
      <c r="C12" s="236" t="s">
        <v>27</v>
      </c>
      <c r="D12" s="237"/>
      <c r="E12" s="16">
        <v>10</v>
      </c>
      <c r="F12" s="238"/>
      <c r="G12" s="239"/>
      <c r="H12" s="239"/>
      <c r="I12" s="240"/>
      <c r="J12" s="30"/>
      <c r="K12" s="42">
        <f>IF(J10&gt;E10,"Fehler",IF(J11&gt;E11,"Fehler",IF(J12&gt;E12,"Fehler",SUM(J10:J12))))</f>
        <v>0</v>
      </c>
    </row>
    <row r="13" spans="1:11" s="5" customFormat="1" ht="45.75" customHeight="1" x14ac:dyDescent="0.15">
      <c r="A13" s="144" t="s">
        <v>74</v>
      </c>
      <c r="B13" s="279"/>
      <c r="C13" s="243" t="s">
        <v>102</v>
      </c>
      <c r="D13" s="244"/>
      <c r="E13" s="17">
        <v>5</v>
      </c>
      <c r="F13" s="264"/>
      <c r="G13" s="265"/>
      <c r="H13" s="265"/>
      <c r="I13" s="266"/>
      <c r="J13" s="31"/>
      <c r="K13" s="40" t="str">
        <f>IF(J13&gt;E13,"Fehler","")</f>
        <v/>
      </c>
    </row>
    <row r="14" spans="1:11" s="5" customFormat="1" ht="45.75" customHeight="1" x14ac:dyDescent="0.15">
      <c r="A14" s="146" t="s">
        <v>133</v>
      </c>
      <c r="B14" s="280"/>
      <c r="C14" s="234" t="s">
        <v>103</v>
      </c>
      <c r="D14" s="235"/>
      <c r="E14" s="15">
        <v>5</v>
      </c>
      <c r="F14" s="249"/>
      <c r="G14" s="250"/>
      <c r="H14" s="250"/>
      <c r="I14" s="251"/>
      <c r="J14" s="29"/>
      <c r="K14" s="41" t="str">
        <f t="shared" si="0"/>
        <v/>
      </c>
    </row>
    <row r="15" spans="1:11" s="5" customFormat="1" ht="45.75" customHeight="1" x14ac:dyDescent="0.15">
      <c r="A15" s="146"/>
      <c r="B15" s="280"/>
      <c r="C15" s="234" t="s">
        <v>104</v>
      </c>
      <c r="D15" s="235"/>
      <c r="E15" s="15">
        <v>5</v>
      </c>
      <c r="F15" s="249"/>
      <c r="G15" s="250"/>
      <c r="H15" s="250"/>
      <c r="I15" s="251"/>
      <c r="J15" s="29"/>
      <c r="K15" s="41" t="str">
        <f t="shared" si="0"/>
        <v/>
      </c>
    </row>
    <row r="16" spans="1:11" s="5" customFormat="1" ht="45.75" customHeight="1" thickBot="1" x14ac:dyDescent="0.2">
      <c r="A16" s="138"/>
      <c r="B16" s="281"/>
      <c r="C16" s="236" t="s">
        <v>105</v>
      </c>
      <c r="D16" s="237"/>
      <c r="E16" s="18">
        <v>5</v>
      </c>
      <c r="F16" s="238"/>
      <c r="G16" s="239"/>
      <c r="H16" s="239"/>
      <c r="I16" s="240"/>
      <c r="J16" s="32"/>
      <c r="K16" s="42">
        <f>IF(J13&gt;E13,"Fehler",IF(J14&gt;E14,"Fehler",IF(J15&gt;E15,"Fehler",IF(J16&gt;E16,"Fehler",SUM(J13:J16)))))</f>
        <v>0</v>
      </c>
    </row>
    <row r="17" spans="1:11" s="5" customFormat="1" ht="45.75" customHeight="1" x14ac:dyDescent="0.15">
      <c r="A17" s="149" t="s">
        <v>28</v>
      </c>
      <c r="B17" s="261"/>
      <c r="C17" s="243" t="s">
        <v>106</v>
      </c>
      <c r="D17" s="244"/>
      <c r="E17" s="17">
        <v>5</v>
      </c>
      <c r="F17" s="264"/>
      <c r="G17" s="265"/>
      <c r="H17" s="265"/>
      <c r="I17" s="266"/>
      <c r="J17" s="31"/>
      <c r="K17" s="40" t="str">
        <f t="shared" si="0"/>
        <v/>
      </c>
    </row>
    <row r="18" spans="1:11" s="5" customFormat="1" ht="45.75" customHeight="1" thickBot="1" x14ac:dyDescent="0.2">
      <c r="A18" s="151" t="s">
        <v>135</v>
      </c>
      <c r="B18" s="267"/>
      <c r="C18" s="236" t="s">
        <v>107</v>
      </c>
      <c r="D18" s="237"/>
      <c r="E18" s="16">
        <v>5</v>
      </c>
      <c r="F18" s="238"/>
      <c r="G18" s="239"/>
      <c r="H18" s="239"/>
      <c r="I18" s="240"/>
      <c r="J18" s="30"/>
      <c r="K18" s="42">
        <f>IF(J17&gt;E17,"Fehler",IF(J18&gt;E18,"Fehler",SUM(J17:J18)))</f>
        <v>0</v>
      </c>
    </row>
    <row r="19" spans="1:11" s="5" customFormat="1" ht="45.75" customHeight="1" x14ac:dyDescent="0.15">
      <c r="A19" s="149" t="s">
        <v>29</v>
      </c>
      <c r="B19" s="261"/>
      <c r="C19" s="243" t="s">
        <v>108</v>
      </c>
      <c r="D19" s="244"/>
      <c r="E19" s="17">
        <v>5</v>
      </c>
      <c r="F19" s="264"/>
      <c r="G19" s="265"/>
      <c r="H19" s="265"/>
      <c r="I19" s="266"/>
      <c r="J19" s="31"/>
      <c r="K19" s="40" t="str">
        <f t="shared" si="0"/>
        <v/>
      </c>
    </row>
    <row r="20" spans="1:11" s="5" customFormat="1" ht="45.75" customHeight="1" thickBot="1" x14ac:dyDescent="0.2">
      <c r="A20" s="151" t="s">
        <v>135</v>
      </c>
      <c r="B20" s="267"/>
      <c r="C20" s="236" t="s">
        <v>109</v>
      </c>
      <c r="D20" s="237"/>
      <c r="E20" s="18">
        <v>5</v>
      </c>
      <c r="F20" s="238"/>
      <c r="G20" s="239"/>
      <c r="H20" s="239"/>
      <c r="I20" s="240"/>
      <c r="J20" s="32"/>
      <c r="K20" s="42">
        <f>IF(J19&gt;E19,"Fehler",IF(J20&gt;E20,"Fehler",SUM(J19:J20)))</f>
        <v>0</v>
      </c>
    </row>
    <row r="21" spans="1:11" s="5" customFormat="1" ht="16.5" customHeight="1" thickBot="1" x14ac:dyDescent="0.2">
      <c r="A21" s="184" t="s">
        <v>30</v>
      </c>
      <c r="B21" s="185"/>
      <c r="C21" s="185"/>
      <c r="D21" s="19" t="s">
        <v>110</v>
      </c>
      <c r="E21" s="142" t="s">
        <v>31</v>
      </c>
      <c r="F21" s="185"/>
      <c r="G21" s="185"/>
      <c r="H21" s="21">
        <f>IF(K12="Fehler","Fehler",IF(K16="Fehler","Fehler",IF(K18="Fehler","Fehler",IF(K20="Fehler","Fehler",SUM(J10:J20)))))</f>
        <v>0</v>
      </c>
      <c r="I21" s="22" t="s">
        <v>33</v>
      </c>
      <c r="J21" s="23" t="s">
        <v>32</v>
      </c>
      <c r="K21" s="24" t="str">
        <f>IF(H21="Fehler","Fehler",IF(SUM(K10:K20)=0,"",ROUND(SUM(((H21/70)*5)+1)*2,0)/2))</f>
        <v/>
      </c>
    </row>
    <row r="22" spans="1:11" s="5" customFormat="1" ht="26.25" customHeight="1" x14ac:dyDescent="0.15">
      <c r="A22" s="35" t="s">
        <v>2</v>
      </c>
      <c r="B22" s="268" t="str">
        <f>IF('1. Sem. a'!$B$21="","",'1. Sem. a'!$B$21:$D$21)</f>
        <v/>
      </c>
      <c r="C22" s="268"/>
      <c r="D22" s="268"/>
      <c r="E22" s="61"/>
      <c r="F22" s="62" t="s">
        <v>134</v>
      </c>
      <c r="G22" s="227" t="s">
        <v>59</v>
      </c>
      <c r="H22" s="227"/>
      <c r="I22" s="227"/>
      <c r="J22" s="227"/>
      <c r="K22" s="227"/>
    </row>
    <row r="23" spans="1:11" s="5" customFormat="1" ht="15" customHeight="1" x14ac:dyDescent="0.15">
      <c r="A23" s="35" t="s">
        <v>75</v>
      </c>
      <c r="B23" s="35"/>
      <c r="C23" s="35"/>
      <c r="D23" s="35"/>
      <c r="E23" s="36"/>
      <c r="F23" s="35" t="s">
        <v>1</v>
      </c>
      <c r="G23" s="35"/>
      <c r="H23" s="35"/>
      <c r="I23" s="35"/>
      <c r="J23" s="36"/>
      <c r="K23" s="36"/>
    </row>
    <row r="24" spans="1:11" s="8" customFormat="1" ht="24.75" customHeight="1" x14ac:dyDescent="0.15">
      <c r="A24" s="33" t="s">
        <v>53</v>
      </c>
      <c r="B24" s="33"/>
      <c r="C24" s="33"/>
      <c r="D24" s="33"/>
      <c r="E24" s="57"/>
      <c r="F24" s="33" t="s">
        <v>0</v>
      </c>
      <c r="G24" s="33"/>
      <c r="H24" s="33"/>
      <c r="I24" s="33"/>
      <c r="J24" s="39"/>
      <c r="K24" s="39"/>
    </row>
    <row r="25" spans="1:11" s="5" customFormat="1" ht="36.75" customHeight="1" x14ac:dyDescent="0.15">
      <c r="A25" s="182" t="s">
        <v>124</v>
      </c>
      <c r="B25" s="182"/>
      <c r="C25" s="182"/>
      <c r="D25" s="182"/>
      <c r="E25" s="182"/>
      <c r="F25" s="182"/>
      <c r="G25" s="182"/>
      <c r="H25" s="182"/>
      <c r="I25" s="182"/>
      <c r="J25" s="182"/>
      <c r="K25" s="182"/>
    </row>
    <row r="26" spans="1:11" s="5" customFormat="1" x14ac:dyDescent="0.15">
      <c r="A26" s="6"/>
      <c r="B26" s="6"/>
      <c r="C26" s="6"/>
      <c r="D26" s="6"/>
      <c r="E26" s="7"/>
      <c r="F26" s="6"/>
      <c r="G26" s="6"/>
      <c r="H26" s="6"/>
      <c r="I26" s="6"/>
      <c r="J26" s="7"/>
      <c r="K26" s="7"/>
    </row>
    <row r="27" spans="1:11" s="5" customFormat="1" x14ac:dyDescent="0.15">
      <c r="A27" s="6"/>
      <c r="B27" s="6"/>
      <c r="C27" s="6"/>
      <c r="D27" s="6"/>
      <c r="E27" s="7"/>
      <c r="F27" s="6"/>
      <c r="G27" s="6"/>
      <c r="H27" s="6"/>
      <c r="I27" s="6"/>
      <c r="J27" s="7"/>
      <c r="K27" s="7"/>
    </row>
    <row r="28" spans="1:11" s="5" customFormat="1" x14ac:dyDescent="0.15">
      <c r="A28" s="6"/>
      <c r="B28" s="6"/>
      <c r="C28" s="6"/>
      <c r="D28" s="6"/>
      <c r="E28" s="7"/>
      <c r="F28" s="6"/>
      <c r="G28" s="6"/>
      <c r="H28" s="6"/>
      <c r="I28" s="6"/>
      <c r="J28" s="7"/>
      <c r="K28" s="7"/>
    </row>
    <row r="29" spans="1:11" s="5" customFormat="1" x14ac:dyDescent="0.15">
      <c r="A29" s="6"/>
      <c r="B29" s="6"/>
      <c r="C29" s="6"/>
      <c r="D29" s="6"/>
      <c r="E29" s="7"/>
      <c r="F29" s="6"/>
      <c r="G29" s="6"/>
      <c r="H29" s="6"/>
      <c r="I29" s="6"/>
      <c r="J29" s="7"/>
      <c r="K29" s="7"/>
    </row>
    <row r="30" spans="1:11" s="5" customFormat="1" x14ac:dyDescent="0.15">
      <c r="A30" s="6"/>
      <c r="B30" s="6"/>
      <c r="C30" s="6"/>
      <c r="D30" s="6"/>
      <c r="E30" s="7"/>
      <c r="F30" s="6"/>
      <c r="G30" s="6"/>
      <c r="H30" s="6"/>
      <c r="I30" s="6"/>
      <c r="J30" s="7"/>
      <c r="K30" s="7"/>
    </row>
    <row r="31" spans="1:11" s="5" customFormat="1" x14ac:dyDescent="0.15">
      <c r="A31" s="6"/>
      <c r="B31" s="6"/>
      <c r="C31" s="6"/>
      <c r="D31" s="6"/>
      <c r="E31" s="7"/>
      <c r="F31" s="6"/>
      <c r="G31" s="6"/>
      <c r="H31" s="6"/>
      <c r="I31" s="6"/>
      <c r="J31" s="7"/>
      <c r="K31" s="7"/>
    </row>
    <row r="32" spans="1:11" s="5" customFormat="1" x14ac:dyDescent="0.15">
      <c r="A32" s="6"/>
      <c r="B32" s="6"/>
      <c r="C32" s="6"/>
      <c r="D32" s="6"/>
      <c r="E32" s="7"/>
      <c r="F32" s="6"/>
      <c r="G32" s="6"/>
      <c r="H32" s="6"/>
      <c r="I32" s="6"/>
      <c r="J32" s="7"/>
      <c r="K32" s="7"/>
    </row>
    <row r="33" spans="1:11" s="5" customFormat="1" x14ac:dyDescent="0.15">
      <c r="A33" s="6"/>
      <c r="B33" s="6"/>
      <c r="C33" s="6"/>
      <c r="D33" s="6"/>
      <c r="E33" s="7"/>
      <c r="F33" s="6"/>
      <c r="G33" s="6"/>
      <c r="H33" s="6"/>
      <c r="I33" s="6"/>
      <c r="J33" s="7"/>
      <c r="K33" s="7"/>
    </row>
    <row r="34" spans="1:11" s="5" customFormat="1" x14ac:dyDescent="0.15">
      <c r="A34" s="6"/>
      <c r="B34" s="6"/>
      <c r="C34" s="6"/>
      <c r="D34" s="6"/>
      <c r="E34" s="7"/>
      <c r="F34" s="6"/>
      <c r="G34" s="6"/>
      <c r="H34" s="6"/>
      <c r="I34" s="6"/>
      <c r="J34" s="7"/>
      <c r="K34" s="7"/>
    </row>
    <row r="35" spans="1:11" s="5" customFormat="1" x14ac:dyDescent="0.15">
      <c r="A35" s="6"/>
      <c r="B35" s="6"/>
      <c r="C35" s="6"/>
      <c r="D35" s="6"/>
      <c r="E35" s="7"/>
      <c r="F35" s="6"/>
      <c r="G35" s="6"/>
      <c r="H35" s="6"/>
      <c r="I35" s="6"/>
      <c r="J35" s="7"/>
      <c r="K35" s="7"/>
    </row>
    <row r="36" spans="1:11" s="5" customFormat="1" x14ac:dyDescent="0.15">
      <c r="A36" s="6"/>
      <c r="B36" s="6"/>
      <c r="C36" s="6"/>
      <c r="D36" s="6"/>
      <c r="E36" s="7"/>
      <c r="F36" s="6"/>
      <c r="G36" s="6"/>
      <c r="H36" s="6"/>
      <c r="I36" s="6"/>
      <c r="J36" s="7"/>
      <c r="K36" s="7"/>
    </row>
    <row r="37" spans="1:11" s="5" customFormat="1" x14ac:dyDescent="0.15">
      <c r="A37" s="6"/>
      <c r="B37" s="6"/>
      <c r="C37" s="6"/>
      <c r="D37" s="6"/>
      <c r="E37" s="7"/>
      <c r="F37" s="6"/>
      <c r="G37" s="6"/>
      <c r="H37" s="6"/>
      <c r="I37" s="6"/>
      <c r="J37" s="7"/>
      <c r="K37" s="7"/>
    </row>
    <row r="38" spans="1:11" s="5" customFormat="1" x14ac:dyDescent="0.15">
      <c r="A38" s="6"/>
      <c r="B38" s="6"/>
      <c r="C38" s="6"/>
      <c r="D38" s="6"/>
      <c r="E38" s="7"/>
      <c r="F38" s="6"/>
      <c r="G38" s="6"/>
      <c r="H38" s="6"/>
      <c r="I38" s="6"/>
      <c r="J38" s="7"/>
      <c r="K38" s="7"/>
    </row>
    <row r="39" spans="1:11" s="5" customFormat="1" x14ac:dyDescent="0.15">
      <c r="A39" s="6"/>
      <c r="B39" s="6"/>
      <c r="C39" s="6"/>
      <c r="D39" s="6"/>
      <c r="E39" s="7"/>
      <c r="F39" s="6"/>
      <c r="G39" s="6"/>
      <c r="H39" s="6"/>
      <c r="I39" s="6"/>
      <c r="J39" s="7"/>
      <c r="K39" s="7"/>
    </row>
    <row r="40" spans="1:11" s="5" customFormat="1" x14ac:dyDescent="0.15">
      <c r="A40" s="6"/>
      <c r="B40" s="6"/>
      <c r="C40" s="6"/>
      <c r="D40" s="6"/>
      <c r="E40" s="7"/>
      <c r="F40" s="6"/>
      <c r="G40" s="6"/>
      <c r="H40" s="6"/>
      <c r="I40" s="6"/>
      <c r="J40" s="7"/>
      <c r="K40" s="7"/>
    </row>
    <row r="41" spans="1:11" s="5" customFormat="1" x14ac:dyDescent="0.15">
      <c r="A41" s="6"/>
      <c r="B41" s="6"/>
      <c r="C41" s="6"/>
      <c r="D41" s="6"/>
      <c r="E41" s="7"/>
      <c r="F41" s="6"/>
      <c r="G41" s="6"/>
      <c r="H41" s="6"/>
      <c r="I41" s="6"/>
      <c r="J41" s="7"/>
      <c r="K41" s="7"/>
    </row>
    <row r="42" spans="1:11" s="5" customFormat="1" x14ac:dyDescent="0.15">
      <c r="A42" s="6"/>
      <c r="B42" s="6"/>
      <c r="C42" s="6"/>
      <c r="D42" s="6"/>
      <c r="E42" s="7"/>
      <c r="F42" s="6"/>
      <c r="G42" s="6"/>
      <c r="H42" s="6"/>
      <c r="I42" s="6"/>
      <c r="J42" s="7"/>
      <c r="K42" s="7"/>
    </row>
    <row r="43" spans="1:11" s="5" customFormat="1" x14ac:dyDescent="0.15">
      <c r="A43" s="6"/>
      <c r="B43" s="6"/>
      <c r="C43" s="6"/>
      <c r="D43" s="6"/>
      <c r="E43" s="7"/>
      <c r="F43" s="6"/>
      <c r="G43" s="6"/>
      <c r="H43" s="6"/>
      <c r="I43" s="6"/>
      <c r="J43" s="7"/>
      <c r="K43" s="7"/>
    </row>
    <row r="44" spans="1:11" s="5" customFormat="1" x14ac:dyDescent="0.15">
      <c r="A44" s="6"/>
      <c r="B44" s="6"/>
      <c r="C44" s="6"/>
      <c r="D44" s="6"/>
      <c r="E44" s="7"/>
      <c r="F44" s="6"/>
      <c r="G44" s="6"/>
      <c r="H44" s="6"/>
      <c r="I44" s="6"/>
      <c r="J44" s="7"/>
      <c r="K44" s="7"/>
    </row>
    <row r="45" spans="1:11" s="5" customFormat="1" x14ac:dyDescent="0.15">
      <c r="A45" s="6"/>
      <c r="B45" s="6"/>
      <c r="C45" s="6"/>
      <c r="D45" s="6"/>
      <c r="E45" s="7"/>
      <c r="F45" s="6"/>
      <c r="G45" s="6"/>
      <c r="H45" s="6"/>
      <c r="I45" s="6"/>
      <c r="J45" s="7"/>
      <c r="K45" s="7"/>
    </row>
    <row r="46" spans="1:11" s="5" customFormat="1" x14ac:dyDescent="0.15">
      <c r="A46" s="6"/>
      <c r="B46" s="6"/>
      <c r="C46" s="6"/>
      <c r="D46" s="6"/>
      <c r="E46" s="7"/>
      <c r="F46" s="6"/>
      <c r="G46" s="6"/>
      <c r="H46" s="6"/>
      <c r="I46" s="6"/>
      <c r="J46" s="7"/>
      <c r="K46" s="7"/>
    </row>
    <row r="47" spans="1:11" s="5" customFormat="1" x14ac:dyDescent="0.15">
      <c r="A47" s="6"/>
      <c r="B47" s="6"/>
      <c r="C47" s="6"/>
      <c r="D47" s="6"/>
      <c r="E47" s="7"/>
      <c r="F47" s="6"/>
      <c r="G47" s="6"/>
      <c r="H47" s="6"/>
      <c r="I47" s="6"/>
      <c r="J47" s="7"/>
      <c r="K47" s="7"/>
    </row>
    <row r="48" spans="1:11" s="5" customFormat="1" x14ac:dyDescent="0.15">
      <c r="A48" s="6"/>
      <c r="B48" s="6"/>
      <c r="C48" s="6"/>
      <c r="D48" s="6"/>
      <c r="E48" s="7"/>
      <c r="F48" s="6"/>
      <c r="G48" s="6"/>
      <c r="H48" s="6"/>
      <c r="I48" s="6"/>
      <c r="J48" s="7"/>
      <c r="K48" s="7"/>
    </row>
    <row r="49" spans="1:11" s="5" customFormat="1" x14ac:dyDescent="0.15">
      <c r="A49" s="6"/>
      <c r="B49" s="6"/>
      <c r="C49" s="6"/>
      <c r="D49" s="6"/>
      <c r="E49" s="7"/>
      <c r="F49" s="6"/>
      <c r="G49" s="6"/>
      <c r="H49" s="6"/>
      <c r="I49" s="6"/>
      <c r="J49" s="7"/>
      <c r="K49" s="7"/>
    </row>
    <row r="50" spans="1:11" s="5" customFormat="1" x14ac:dyDescent="0.15">
      <c r="A50" s="6"/>
      <c r="B50" s="6"/>
      <c r="C50" s="6"/>
      <c r="D50" s="6"/>
      <c r="E50" s="7"/>
      <c r="F50" s="6"/>
      <c r="G50" s="6"/>
      <c r="H50" s="6"/>
      <c r="I50" s="6"/>
      <c r="J50" s="7"/>
      <c r="K50" s="7"/>
    </row>
    <row r="51" spans="1:11" s="5" customFormat="1" x14ac:dyDescent="0.15">
      <c r="A51" s="6"/>
      <c r="B51" s="6"/>
      <c r="C51" s="6"/>
      <c r="D51" s="6"/>
      <c r="E51" s="7"/>
      <c r="F51" s="6"/>
      <c r="G51" s="6"/>
      <c r="H51" s="6"/>
      <c r="I51" s="6"/>
      <c r="J51" s="7"/>
      <c r="K51" s="7"/>
    </row>
    <row r="52" spans="1:11" s="5" customFormat="1" x14ac:dyDescent="0.15">
      <c r="A52" s="6"/>
      <c r="B52" s="6"/>
      <c r="C52" s="6"/>
      <c r="D52" s="6"/>
      <c r="E52" s="7"/>
      <c r="F52" s="6"/>
      <c r="G52" s="6"/>
      <c r="H52" s="6"/>
      <c r="I52" s="6"/>
      <c r="J52" s="7"/>
      <c r="K52" s="7"/>
    </row>
    <row r="53" spans="1:11" s="5" customFormat="1" x14ac:dyDescent="0.15">
      <c r="A53" s="6"/>
      <c r="B53" s="6"/>
      <c r="C53" s="6"/>
      <c r="D53" s="6"/>
      <c r="E53" s="7"/>
      <c r="F53" s="6"/>
      <c r="G53" s="6"/>
      <c r="H53" s="6"/>
      <c r="I53" s="6"/>
      <c r="J53" s="7"/>
      <c r="K53" s="7"/>
    </row>
    <row r="54" spans="1:11" s="5" customFormat="1" x14ac:dyDescent="0.15">
      <c r="E54" s="9"/>
      <c r="J54" s="9"/>
      <c r="K54" s="9"/>
    </row>
    <row r="55" spans="1:11" s="5" customFormat="1" x14ac:dyDescent="0.15">
      <c r="E55" s="9"/>
      <c r="J55" s="9"/>
      <c r="K55" s="9"/>
    </row>
    <row r="56" spans="1:11" s="5" customFormat="1" x14ac:dyDescent="0.15">
      <c r="E56" s="9"/>
      <c r="J56" s="9"/>
      <c r="K56" s="9"/>
    </row>
    <row r="57" spans="1:11" s="5" customFormat="1" x14ac:dyDescent="0.15">
      <c r="E57" s="9"/>
      <c r="J57" s="9"/>
      <c r="K57" s="9"/>
    </row>
    <row r="58" spans="1:11" s="5" customFormat="1" x14ac:dyDescent="0.15">
      <c r="E58" s="9"/>
      <c r="J58" s="9"/>
      <c r="K58" s="9"/>
    </row>
    <row r="59" spans="1:11" s="5" customFormat="1" x14ac:dyDescent="0.15">
      <c r="E59" s="9"/>
      <c r="J59" s="9"/>
      <c r="K59" s="9"/>
    </row>
    <row r="60" spans="1:11" s="5" customFormat="1" x14ac:dyDescent="0.15">
      <c r="E60" s="9"/>
      <c r="J60" s="9"/>
      <c r="K60" s="9"/>
    </row>
    <row r="61" spans="1:11" s="5" customFormat="1" x14ac:dyDescent="0.15">
      <c r="E61" s="9"/>
      <c r="J61" s="9"/>
      <c r="K61" s="9"/>
    </row>
    <row r="62" spans="1:11" s="5" customFormat="1" x14ac:dyDescent="0.15">
      <c r="E62" s="9"/>
      <c r="J62" s="9"/>
      <c r="K62" s="9"/>
    </row>
    <row r="63" spans="1:11" s="5" customFormat="1" x14ac:dyDescent="0.15">
      <c r="E63" s="9"/>
      <c r="J63" s="9"/>
      <c r="K63" s="9"/>
    </row>
    <row r="64" spans="1:11" s="5" customFormat="1" x14ac:dyDescent="0.15">
      <c r="E64" s="9"/>
      <c r="J64" s="9"/>
      <c r="K64" s="9"/>
    </row>
    <row r="65" spans="5:11" s="5" customFormat="1" x14ac:dyDescent="0.15">
      <c r="E65" s="9"/>
      <c r="J65" s="9"/>
      <c r="K65" s="9"/>
    </row>
    <row r="66" spans="5:11" s="5" customFormat="1" x14ac:dyDescent="0.15">
      <c r="E66" s="9"/>
      <c r="J66" s="9"/>
      <c r="K66" s="9"/>
    </row>
  </sheetData>
  <sheetProtection sheet="1" objects="1" scenarios="1" formatCells="0" formatColumns="0" formatRows="0" sort="0" autoFilter="0"/>
  <customSheetViews>
    <customSheetView guid="{0B43FBCB-C830-11DC-8DB8-001B63993140}" showGridLines="0">
      <selection activeCell="C5" sqref="C5:K5"/>
      <pageMargins left="0.51" right="0.24" top="0.55000000000000004" bottom="0.17" header="0.21" footer="0.17"/>
      <pageSetup paperSize="9" scale="92" orientation="portrait"/>
      <headerFooter alignWithMargins="0"/>
    </customSheetView>
  </customSheetViews>
  <mergeCells count="56">
    <mergeCell ref="A17:B17"/>
    <mergeCell ref="A18:B18"/>
    <mergeCell ref="F12:I12"/>
    <mergeCell ref="C9:D9"/>
    <mergeCell ref="C10:D10"/>
    <mergeCell ref="F9:I9"/>
    <mergeCell ref="F10:I10"/>
    <mergeCell ref="F11:I11"/>
    <mergeCell ref="C15:D15"/>
    <mergeCell ref="C16:D16"/>
    <mergeCell ref="F16:I16"/>
    <mergeCell ref="F13:I13"/>
    <mergeCell ref="F14:I14"/>
    <mergeCell ref="C13:D13"/>
    <mergeCell ref="C14:D14"/>
    <mergeCell ref="F15:I15"/>
    <mergeCell ref="A1:K1"/>
    <mergeCell ref="H6:J6"/>
    <mergeCell ref="H7:J7"/>
    <mergeCell ref="C6:D6"/>
    <mergeCell ref="C7:D7"/>
    <mergeCell ref="C5:K5"/>
    <mergeCell ref="A2:B2"/>
    <mergeCell ref="E6:G6"/>
    <mergeCell ref="E7:G7"/>
    <mergeCell ref="A6:B7"/>
    <mergeCell ref="A3:B3"/>
    <mergeCell ref="A4:B4"/>
    <mergeCell ref="A5:B5"/>
    <mergeCell ref="A25:K25"/>
    <mergeCell ref="A21:C21"/>
    <mergeCell ref="C19:D19"/>
    <mergeCell ref="C20:D20"/>
    <mergeCell ref="F19:I19"/>
    <mergeCell ref="F20:I20"/>
    <mergeCell ref="A20:B20"/>
    <mergeCell ref="E21:G21"/>
    <mergeCell ref="B22:D22"/>
    <mergeCell ref="G22:K22"/>
    <mergeCell ref="A19:B19"/>
    <mergeCell ref="F18:I18"/>
    <mergeCell ref="C2:K2"/>
    <mergeCell ref="C3:K3"/>
    <mergeCell ref="C4:K4"/>
    <mergeCell ref="C17:D17"/>
    <mergeCell ref="C18:D18"/>
    <mergeCell ref="F17:I17"/>
    <mergeCell ref="C8:K8"/>
    <mergeCell ref="C11:D11"/>
    <mergeCell ref="C12:D12"/>
    <mergeCell ref="A14:B16"/>
    <mergeCell ref="A11:B12"/>
    <mergeCell ref="A8:B8"/>
    <mergeCell ref="A9:B9"/>
    <mergeCell ref="A10:B10"/>
    <mergeCell ref="A13:B13"/>
  </mergeCells>
  <phoneticPr fontId="5"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2225" r:id="rId3" name="Check Box 1">
              <controlPr defaultSize="0" autoLine="0" autoPict="0">
                <anchor moveWithCells="1">
                  <from>
                    <xdr:col>2</xdr:col>
                    <xdr:colOff>50800</xdr:colOff>
                    <xdr:row>5</xdr:row>
                    <xdr:rowOff>25400</xdr:rowOff>
                  </from>
                  <to>
                    <xdr:col>2</xdr:col>
                    <xdr:colOff>393700</xdr:colOff>
                    <xdr:row>6</xdr:row>
                    <xdr:rowOff>25400</xdr:rowOff>
                  </to>
                </anchor>
              </controlPr>
            </control>
          </mc:Choice>
        </mc:AlternateContent>
        <mc:AlternateContent xmlns:mc="http://schemas.openxmlformats.org/markup-compatibility/2006">
          <mc:Choice Requires="x14">
            <control shapeId="52226" r:id="rId4" name="Check Box 2">
              <controlPr defaultSize="0" autoLine="0" autoPict="0">
                <anchor moveWithCells="1">
                  <from>
                    <xdr:col>2</xdr:col>
                    <xdr:colOff>50800</xdr:colOff>
                    <xdr:row>5</xdr:row>
                    <xdr:rowOff>203200</xdr:rowOff>
                  </from>
                  <to>
                    <xdr:col>2</xdr:col>
                    <xdr:colOff>393700</xdr:colOff>
                    <xdr:row>6</xdr:row>
                    <xdr:rowOff>203200</xdr:rowOff>
                  </to>
                </anchor>
              </controlPr>
            </control>
          </mc:Choice>
        </mc:AlternateContent>
        <mc:AlternateContent xmlns:mc="http://schemas.openxmlformats.org/markup-compatibility/2006">
          <mc:Choice Requires="x14">
            <control shapeId="52227" r:id="rId5" name="Check Box 3">
              <controlPr defaultSize="0" autoLine="0" autoPict="0">
                <anchor moveWithCells="1">
                  <from>
                    <xdr:col>4</xdr:col>
                    <xdr:colOff>50800</xdr:colOff>
                    <xdr:row>5</xdr:row>
                    <xdr:rowOff>25400</xdr:rowOff>
                  </from>
                  <to>
                    <xdr:col>4</xdr:col>
                    <xdr:colOff>393700</xdr:colOff>
                    <xdr:row>6</xdr:row>
                    <xdr:rowOff>25400</xdr:rowOff>
                  </to>
                </anchor>
              </controlPr>
            </control>
          </mc:Choice>
        </mc:AlternateContent>
        <mc:AlternateContent xmlns:mc="http://schemas.openxmlformats.org/markup-compatibility/2006">
          <mc:Choice Requires="x14">
            <control shapeId="52228" r:id="rId6" name="Check Box 4">
              <controlPr defaultSize="0" autoLine="0" autoPict="0">
                <anchor moveWithCells="1">
                  <from>
                    <xdr:col>4</xdr:col>
                    <xdr:colOff>50800</xdr:colOff>
                    <xdr:row>5</xdr:row>
                    <xdr:rowOff>203200</xdr:rowOff>
                  </from>
                  <to>
                    <xdr:col>4</xdr:col>
                    <xdr:colOff>393700</xdr:colOff>
                    <xdr:row>6</xdr:row>
                    <xdr:rowOff>203200</xdr:rowOff>
                  </to>
                </anchor>
              </controlPr>
            </control>
          </mc:Choice>
        </mc:AlternateContent>
        <mc:AlternateContent xmlns:mc="http://schemas.openxmlformats.org/markup-compatibility/2006">
          <mc:Choice Requires="x14">
            <control shapeId="52229" r:id="rId7" name="Check Box 5">
              <controlPr defaultSize="0" autoLine="0" autoPict="0">
                <anchor moveWithCells="1">
                  <from>
                    <xdr:col>7</xdr:col>
                    <xdr:colOff>50800</xdr:colOff>
                    <xdr:row>5</xdr:row>
                    <xdr:rowOff>25400</xdr:rowOff>
                  </from>
                  <to>
                    <xdr:col>7</xdr:col>
                    <xdr:colOff>393700</xdr:colOff>
                    <xdr:row>6</xdr:row>
                    <xdr:rowOff>25400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K65"/>
  <sheetViews>
    <sheetView showGridLines="0" zoomScaleNormal="100" workbookViewId="0">
      <selection activeCell="C5" sqref="C5:K5"/>
    </sheetView>
  </sheetViews>
  <sheetFormatPr baseColWidth="10" defaultColWidth="11.5" defaultRowHeight="13" x14ac:dyDescent="0.15"/>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1" s="4" customFormat="1" ht="28.5" customHeight="1" thickBot="1" x14ac:dyDescent="0.2">
      <c r="A1" s="154" t="s">
        <v>151</v>
      </c>
      <c r="B1" s="155"/>
      <c r="C1" s="156"/>
      <c r="D1" s="156"/>
      <c r="E1" s="156"/>
      <c r="F1" s="156"/>
      <c r="G1" s="156"/>
      <c r="H1" s="156"/>
      <c r="I1" s="156"/>
      <c r="J1" s="156"/>
      <c r="K1" s="157"/>
    </row>
    <row r="2" spans="1:11" s="5" customFormat="1" ht="20" customHeight="1" x14ac:dyDescent="0.15">
      <c r="A2" s="176" t="s">
        <v>78</v>
      </c>
      <c r="B2" s="177"/>
      <c r="C2" s="282" t="str">
        <f>IF('1. Sem. a'!C2="","",'1. Sem. a'!C2:K2)</f>
        <v/>
      </c>
      <c r="D2" s="283"/>
      <c r="E2" s="283"/>
      <c r="F2" s="283"/>
      <c r="G2" s="283"/>
      <c r="H2" s="283"/>
      <c r="I2" s="283"/>
      <c r="J2" s="283"/>
      <c r="K2" s="284"/>
    </row>
    <row r="3" spans="1:11" s="5" customFormat="1" ht="20" customHeight="1" x14ac:dyDescent="0.15">
      <c r="A3" s="131" t="s">
        <v>79</v>
      </c>
      <c r="B3" s="132"/>
      <c r="C3" s="285" t="str">
        <f>IF('1. Sem. a'!C3="","",'1. Sem. a'!C3:K3)</f>
        <v/>
      </c>
      <c r="D3" s="286"/>
      <c r="E3" s="286"/>
      <c r="F3" s="286"/>
      <c r="G3" s="286"/>
      <c r="H3" s="286"/>
      <c r="I3" s="286"/>
      <c r="J3" s="286"/>
      <c r="K3" s="287"/>
    </row>
    <row r="4" spans="1:11" s="5" customFormat="1" ht="20" customHeight="1" x14ac:dyDescent="0.15">
      <c r="A4" s="131" t="s">
        <v>80</v>
      </c>
      <c r="B4" s="132"/>
      <c r="C4" s="285" t="str">
        <f>IF('1. Sem. a'!C4="","",'1. Sem. a'!C4:K4)</f>
        <v/>
      </c>
      <c r="D4" s="286"/>
      <c r="E4" s="286"/>
      <c r="F4" s="286"/>
      <c r="G4" s="286"/>
      <c r="H4" s="286"/>
      <c r="I4" s="286"/>
      <c r="J4" s="286"/>
      <c r="K4" s="287"/>
    </row>
    <row r="5" spans="1:11" s="5" customFormat="1" ht="20" customHeight="1" thickBot="1" x14ac:dyDescent="0.2">
      <c r="A5" s="133" t="s">
        <v>81</v>
      </c>
      <c r="B5" s="134"/>
      <c r="C5" s="224"/>
      <c r="D5" s="225"/>
      <c r="E5" s="225"/>
      <c r="F5" s="225"/>
      <c r="G5" s="225"/>
      <c r="H5" s="225"/>
      <c r="I5" s="225"/>
      <c r="J5" s="225"/>
      <c r="K5" s="226"/>
    </row>
    <row r="6" spans="1:11" s="5" customFormat="1" ht="20" customHeight="1" thickBot="1" x14ac:dyDescent="0.2">
      <c r="A6" s="149" t="s">
        <v>83</v>
      </c>
      <c r="B6" s="150"/>
      <c r="C6" s="178" t="s">
        <v>20</v>
      </c>
      <c r="D6" s="179"/>
      <c r="E6" s="216"/>
      <c r="F6" s="216"/>
      <c r="G6" s="216"/>
      <c r="H6" s="216"/>
      <c r="I6" s="216"/>
      <c r="J6" s="216"/>
      <c r="K6" s="217"/>
    </row>
    <row r="7" spans="1:11" s="5" customFormat="1" ht="25.5" customHeight="1" thickBot="1" x14ac:dyDescent="0.2">
      <c r="A7" s="171" t="s">
        <v>84</v>
      </c>
      <c r="B7" s="172"/>
      <c r="C7" s="167" t="s">
        <v>13</v>
      </c>
      <c r="D7" s="167"/>
      <c r="E7" s="167"/>
      <c r="F7" s="167"/>
      <c r="G7" s="167"/>
      <c r="H7" s="167"/>
      <c r="I7" s="167"/>
      <c r="J7" s="167"/>
      <c r="K7" s="168"/>
    </row>
    <row r="8" spans="1:11" s="5" customFormat="1" ht="37.5" customHeight="1" thickBot="1" x14ac:dyDescent="0.2">
      <c r="A8" s="171" t="s">
        <v>136</v>
      </c>
      <c r="B8" s="172"/>
      <c r="C8" s="167" t="s">
        <v>127</v>
      </c>
      <c r="D8" s="167"/>
      <c r="E8" s="43" t="s">
        <v>123</v>
      </c>
      <c r="F8" s="167" t="s">
        <v>26</v>
      </c>
      <c r="G8" s="167"/>
      <c r="H8" s="199"/>
      <c r="I8" s="199"/>
      <c r="J8" s="43" t="s">
        <v>25</v>
      </c>
      <c r="K8" s="44" t="s">
        <v>19</v>
      </c>
    </row>
    <row r="9" spans="1:11" s="5" customFormat="1" ht="45.75" customHeight="1" x14ac:dyDescent="0.15">
      <c r="A9" s="149" t="s">
        <v>126</v>
      </c>
      <c r="B9" s="150"/>
      <c r="C9" s="169" t="s">
        <v>16</v>
      </c>
      <c r="D9" s="169"/>
      <c r="E9" s="14">
        <v>10</v>
      </c>
      <c r="F9" s="233"/>
      <c r="G9" s="233"/>
      <c r="H9" s="233"/>
      <c r="I9" s="233"/>
      <c r="J9" s="28"/>
      <c r="K9" s="40" t="str">
        <f>IF(J9&gt;E9,"Fehler","")</f>
        <v/>
      </c>
    </row>
    <row r="10" spans="1:11" s="5" customFormat="1" ht="45.75" customHeight="1" x14ac:dyDescent="0.15">
      <c r="A10" s="136" t="s">
        <v>15</v>
      </c>
      <c r="B10" s="137"/>
      <c r="C10" s="170" t="s">
        <v>42</v>
      </c>
      <c r="D10" s="170"/>
      <c r="E10" s="15">
        <v>10</v>
      </c>
      <c r="F10" s="213"/>
      <c r="G10" s="213"/>
      <c r="H10" s="214" t="s">
        <v>101</v>
      </c>
      <c r="I10" s="214"/>
      <c r="J10" s="29"/>
      <c r="K10" s="41" t="str">
        <f t="shared" ref="K10:K18" si="0">IF(J10&gt;E10,"Fehler","")</f>
        <v/>
      </c>
    </row>
    <row r="11" spans="1:11" s="5" customFormat="1" ht="45.75" customHeight="1" thickBot="1" x14ac:dyDescent="0.2">
      <c r="A11" s="138"/>
      <c r="B11" s="139"/>
      <c r="C11" s="198" t="s">
        <v>27</v>
      </c>
      <c r="D11" s="198"/>
      <c r="E11" s="16">
        <v>10</v>
      </c>
      <c r="F11" s="203"/>
      <c r="G11" s="203"/>
      <c r="H11" s="204"/>
      <c r="I11" s="204"/>
      <c r="J11" s="30"/>
      <c r="K11" s="42">
        <f>IF(J9&gt;E9,"Fehler",IF(J10&gt;E10,"Fehler",IF(J11&gt;E11,"Fehler",SUM(J9:J11))))</f>
        <v>0</v>
      </c>
    </row>
    <row r="12" spans="1:11" s="5" customFormat="1" ht="45.75" customHeight="1" x14ac:dyDescent="0.15">
      <c r="A12" s="144" t="s">
        <v>74</v>
      </c>
      <c r="B12" s="145"/>
      <c r="C12" s="164" t="s">
        <v>102</v>
      </c>
      <c r="D12" s="164"/>
      <c r="E12" s="17">
        <v>5</v>
      </c>
      <c r="F12" s="211"/>
      <c r="G12" s="211"/>
      <c r="H12" s="212"/>
      <c r="I12" s="212"/>
      <c r="J12" s="31"/>
      <c r="K12" s="40" t="str">
        <f>IF(J12&gt;E12,"Fehler","")</f>
        <v/>
      </c>
    </row>
    <row r="13" spans="1:11" s="5" customFormat="1" ht="45.75" customHeight="1" x14ac:dyDescent="0.15">
      <c r="A13" s="146" t="s">
        <v>133</v>
      </c>
      <c r="B13" s="137"/>
      <c r="C13" s="170" t="s">
        <v>103</v>
      </c>
      <c r="D13" s="170"/>
      <c r="E13" s="15">
        <v>5</v>
      </c>
      <c r="F13" s="213"/>
      <c r="G13" s="213"/>
      <c r="H13" s="214"/>
      <c r="I13" s="214"/>
      <c r="J13" s="29"/>
      <c r="K13" s="41" t="str">
        <f t="shared" si="0"/>
        <v/>
      </c>
    </row>
    <row r="14" spans="1:11" s="5" customFormat="1" ht="45.75" customHeight="1" x14ac:dyDescent="0.15">
      <c r="A14" s="147"/>
      <c r="B14" s="137"/>
      <c r="C14" s="170" t="s">
        <v>104</v>
      </c>
      <c r="D14" s="170"/>
      <c r="E14" s="15">
        <v>5</v>
      </c>
      <c r="F14" s="213"/>
      <c r="G14" s="213"/>
      <c r="H14" s="214"/>
      <c r="I14" s="214"/>
      <c r="J14" s="29"/>
      <c r="K14" s="41" t="str">
        <f t="shared" si="0"/>
        <v/>
      </c>
    </row>
    <row r="15" spans="1:11" s="5" customFormat="1" ht="45.75" customHeight="1" thickBot="1" x14ac:dyDescent="0.2">
      <c r="A15" s="148"/>
      <c r="B15" s="139"/>
      <c r="C15" s="187" t="s">
        <v>105</v>
      </c>
      <c r="D15" s="187"/>
      <c r="E15" s="18">
        <v>5</v>
      </c>
      <c r="F15" s="209"/>
      <c r="G15" s="209"/>
      <c r="H15" s="210"/>
      <c r="I15" s="210"/>
      <c r="J15" s="32"/>
      <c r="K15" s="42">
        <f>IF(J12&gt;E12,"Fehler",IF(J13&gt;E13,"Fehler",IF(J14&gt;E14,"Fehler",IF(J15&gt;E15,"Fehler",SUM(J12:J15)))))</f>
        <v>0</v>
      </c>
    </row>
    <row r="16" spans="1:11" s="5" customFormat="1" ht="45.75" customHeight="1" x14ac:dyDescent="0.15">
      <c r="A16" s="149" t="s">
        <v>28</v>
      </c>
      <c r="B16" s="150"/>
      <c r="C16" s="164" t="s">
        <v>106</v>
      </c>
      <c r="D16" s="164"/>
      <c r="E16" s="17">
        <v>5</v>
      </c>
      <c r="F16" s="229"/>
      <c r="G16" s="230"/>
      <c r="H16" s="231"/>
      <c r="I16" s="232"/>
      <c r="J16" s="31"/>
      <c r="K16" s="40" t="str">
        <f t="shared" si="0"/>
        <v/>
      </c>
    </row>
    <row r="17" spans="1:11" s="5" customFormat="1" ht="45.75" customHeight="1" thickBot="1" x14ac:dyDescent="0.2">
      <c r="A17" s="151" t="s">
        <v>135</v>
      </c>
      <c r="B17" s="139"/>
      <c r="C17" s="198" t="s">
        <v>107</v>
      </c>
      <c r="D17" s="198"/>
      <c r="E17" s="16">
        <v>5</v>
      </c>
      <c r="F17" s="205"/>
      <c r="G17" s="206"/>
      <c r="H17" s="207"/>
      <c r="I17" s="208"/>
      <c r="J17" s="30"/>
      <c r="K17" s="42">
        <f>IF(J16&gt;E16,"Fehler",IF(J17&gt;E17,"Fehler",SUM(J16:J17)))</f>
        <v>0</v>
      </c>
    </row>
    <row r="18" spans="1:11" s="5" customFormat="1" ht="45.75" customHeight="1" x14ac:dyDescent="0.15">
      <c r="A18" s="149" t="s">
        <v>29</v>
      </c>
      <c r="B18" s="150"/>
      <c r="C18" s="164" t="s">
        <v>108</v>
      </c>
      <c r="D18" s="164"/>
      <c r="E18" s="17">
        <v>5</v>
      </c>
      <c r="F18" s="211"/>
      <c r="G18" s="211"/>
      <c r="H18" s="211"/>
      <c r="I18" s="211"/>
      <c r="J18" s="31"/>
      <c r="K18" s="40" t="str">
        <f t="shared" si="0"/>
        <v/>
      </c>
    </row>
    <row r="19" spans="1:11" s="5" customFormat="1" ht="45.75" customHeight="1" thickBot="1" x14ac:dyDescent="0.2">
      <c r="A19" s="151" t="s">
        <v>135</v>
      </c>
      <c r="B19" s="139"/>
      <c r="C19" s="187" t="s">
        <v>109</v>
      </c>
      <c r="D19" s="187"/>
      <c r="E19" s="18">
        <v>5</v>
      </c>
      <c r="F19" s="209"/>
      <c r="G19" s="209"/>
      <c r="H19" s="209"/>
      <c r="I19" s="209"/>
      <c r="J19" s="32"/>
      <c r="K19" s="42">
        <f>IF(J18&gt;E18,"Fehler",IF(J19&gt;E19,"Fehler",SUM(J18:J19)))</f>
        <v>0</v>
      </c>
    </row>
    <row r="20" spans="1:11" s="5" customFormat="1" ht="16.5" customHeight="1" thickBot="1" x14ac:dyDescent="0.2">
      <c r="A20" s="184" t="s">
        <v>30</v>
      </c>
      <c r="B20" s="185"/>
      <c r="C20" s="186"/>
      <c r="D20" s="19" t="s">
        <v>110</v>
      </c>
      <c r="E20" s="142" t="s">
        <v>31</v>
      </c>
      <c r="F20" s="143"/>
      <c r="G20" s="143"/>
      <c r="H20" s="21">
        <f>IF(K11="Fehler","Fehler",IF(K15="Fehler","Fehler",IF(K17="Fehler","Fehler",IF(K19="Fehler","Fehler",SUM(J9:J19)))))</f>
        <v>0</v>
      </c>
      <c r="I20" s="22" t="s">
        <v>33</v>
      </c>
      <c r="J20" s="23" t="s">
        <v>32</v>
      </c>
      <c r="K20" s="24" t="str">
        <f>IF(H20="Fehler","Fehler",IF(SUM(K9:K19)=0,"",ROUND(SUM(((H20/70)*5)+1)*2,0)/2))</f>
        <v/>
      </c>
    </row>
    <row r="21" spans="1:11" s="5" customFormat="1" ht="23.25" customHeight="1" x14ac:dyDescent="0.15">
      <c r="A21" s="35" t="s">
        <v>2</v>
      </c>
      <c r="B21" s="215" t="str">
        <f>IF('1. Sem. a'!$B$21="","",'1. Sem. a'!$B$21:$D$21)</f>
        <v/>
      </c>
      <c r="C21" s="215"/>
      <c r="D21" s="215"/>
      <c r="E21" s="61"/>
      <c r="F21" s="62" t="s">
        <v>134</v>
      </c>
      <c r="G21" s="227"/>
      <c r="H21" s="228"/>
      <c r="I21" s="228"/>
      <c r="J21" s="228"/>
      <c r="K21" s="228"/>
    </row>
    <row r="22" spans="1:11" s="5" customFormat="1" ht="15" customHeight="1" x14ac:dyDescent="0.15">
      <c r="A22" s="35" t="s">
        <v>75</v>
      </c>
      <c r="B22" s="35"/>
      <c r="C22" s="35"/>
      <c r="D22" s="35"/>
      <c r="E22" s="36"/>
      <c r="F22" s="35" t="s">
        <v>1</v>
      </c>
      <c r="G22" s="35"/>
      <c r="H22" s="35"/>
      <c r="I22" s="35"/>
      <c r="J22" s="36"/>
      <c r="K22" s="36"/>
    </row>
    <row r="23" spans="1:11" s="8" customFormat="1" ht="24.75" customHeight="1" x14ac:dyDescent="0.15">
      <c r="A23" s="33" t="s">
        <v>53</v>
      </c>
      <c r="B23" s="33"/>
      <c r="C23" s="33"/>
      <c r="D23" s="33"/>
      <c r="E23" s="57"/>
      <c r="F23" s="33" t="s">
        <v>0</v>
      </c>
      <c r="G23" s="33"/>
      <c r="H23" s="33"/>
      <c r="I23" s="33"/>
      <c r="J23" s="39"/>
      <c r="K23" s="39"/>
    </row>
    <row r="24" spans="1:11" s="5" customFormat="1" ht="36.75" customHeight="1" x14ac:dyDescent="0.15">
      <c r="A24" s="182" t="s">
        <v>124</v>
      </c>
      <c r="B24" s="182"/>
      <c r="C24" s="183"/>
      <c r="D24" s="183"/>
      <c r="E24" s="183"/>
      <c r="F24" s="183"/>
      <c r="G24" s="183"/>
      <c r="H24" s="183"/>
      <c r="I24" s="183"/>
      <c r="J24" s="183"/>
      <c r="K24" s="183"/>
    </row>
    <row r="25" spans="1:11" s="5" customFormat="1" x14ac:dyDescent="0.15">
      <c r="A25" s="6"/>
      <c r="B25" s="6"/>
      <c r="C25" s="6"/>
      <c r="D25" s="6"/>
      <c r="E25" s="7"/>
      <c r="F25" s="6"/>
      <c r="G25" s="6"/>
      <c r="H25" s="6"/>
      <c r="I25" s="6"/>
      <c r="J25" s="7"/>
      <c r="K25" s="7"/>
    </row>
    <row r="26" spans="1:11" s="5" customFormat="1" x14ac:dyDescent="0.15">
      <c r="A26" s="6"/>
      <c r="B26" s="6"/>
      <c r="C26" s="6"/>
      <c r="D26" s="6"/>
      <c r="E26" s="7"/>
      <c r="F26" s="6"/>
      <c r="G26" s="6"/>
      <c r="H26" s="6"/>
      <c r="I26" s="6"/>
      <c r="J26" s="7"/>
      <c r="K26" s="7"/>
    </row>
    <row r="27" spans="1:11" s="5" customFormat="1" x14ac:dyDescent="0.15">
      <c r="A27" s="6"/>
      <c r="B27" s="6"/>
      <c r="C27" s="6"/>
      <c r="D27" s="6"/>
      <c r="E27" s="7"/>
      <c r="F27" s="6"/>
      <c r="G27" s="6"/>
      <c r="H27" s="6"/>
      <c r="I27" s="6"/>
      <c r="J27" s="7"/>
      <c r="K27" s="7"/>
    </row>
    <row r="28" spans="1:11" s="5" customFormat="1" x14ac:dyDescent="0.15">
      <c r="A28" s="6"/>
      <c r="B28" s="6"/>
      <c r="C28" s="6"/>
      <c r="D28" s="6"/>
      <c r="E28" s="7"/>
      <c r="F28" s="6"/>
      <c r="G28" s="6"/>
      <c r="H28" s="6"/>
      <c r="I28" s="6"/>
      <c r="J28" s="7"/>
      <c r="K28" s="7"/>
    </row>
    <row r="29" spans="1:11" s="5" customFormat="1" x14ac:dyDescent="0.15">
      <c r="A29" s="6"/>
      <c r="B29" s="6"/>
      <c r="C29" s="6"/>
      <c r="D29" s="6"/>
      <c r="E29" s="7"/>
      <c r="F29" s="6"/>
      <c r="G29" s="6"/>
      <c r="H29" s="6"/>
      <c r="I29" s="6"/>
      <c r="J29" s="7"/>
      <c r="K29" s="7"/>
    </row>
    <row r="30" spans="1:11" s="5" customFormat="1" x14ac:dyDescent="0.15">
      <c r="A30" s="6"/>
      <c r="B30" s="6"/>
      <c r="C30" s="6"/>
      <c r="D30" s="6"/>
      <c r="E30" s="7"/>
      <c r="F30" s="6"/>
      <c r="G30" s="6"/>
      <c r="H30" s="6"/>
      <c r="I30" s="6"/>
      <c r="J30" s="7"/>
      <c r="K30" s="7"/>
    </row>
    <row r="31" spans="1:11" s="5" customFormat="1" x14ac:dyDescent="0.15">
      <c r="A31" s="6"/>
      <c r="B31" s="6"/>
      <c r="C31" s="6"/>
      <c r="D31" s="6"/>
      <c r="E31" s="7"/>
      <c r="F31" s="6"/>
      <c r="G31" s="6"/>
      <c r="H31" s="6"/>
      <c r="I31" s="6"/>
      <c r="J31" s="7"/>
      <c r="K31" s="7"/>
    </row>
    <row r="32" spans="1:11" s="5" customFormat="1" x14ac:dyDescent="0.15">
      <c r="A32" s="6"/>
      <c r="B32" s="6"/>
      <c r="C32" s="6"/>
      <c r="D32" s="6"/>
      <c r="E32" s="7"/>
      <c r="F32" s="6"/>
      <c r="G32" s="6"/>
      <c r="H32" s="6"/>
      <c r="I32" s="6"/>
      <c r="J32" s="7"/>
      <c r="K32" s="7"/>
    </row>
    <row r="33" spans="1:11" s="5" customFormat="1" x14ac:dyDescent="0.15">
      <c r="A33" s="6"/>
      <c r="B33" s="6"/>
      <c r="C33" s="6"/>
      <c r="D33" s="6"/>
      <c r="E33" s="7"/>
      <c r="F33" s="6"/>
      <c r="G33" s="6"/>
      <c r="H33" s="6"/>
      <c r="I33" s="6"/>
      <c r="J33" s="7"/>
      <c r="K33" s="7"/>
    </row>
    <row r="34" spans="1:11" s="5" customFormat="1" x14ac:dyDescent="0.15">
      <c r="A34" s="6"/>
      <c r="B34" s="6"/>
      <c r="C34" s="6"/>
      <c r="D34" s="6"/>
      <c r="E34" s="7"/>
      <c r="F34" s="6"/>
      <c r="G34" s="6"/>
      <c r="H34" s="6"/>
      <c r="I34" s="6"/>
      <c r="J34" s="7"/>
      <c r="K34" s="7"/>
    </row>
    <row r="35" spans="1:11" s="5" customFormat="1" x14ac:dyDescent="0.15">
      <c r="A35" s="6"/>
      <c r="B35" s="6"/>
      <c r="C35" s="6"/>
      <c r="D35" s="6"/>
      <c r="E35" s="7"/>
      <c r="F35" s="6"/>
      <c r="G35" s="6"/>
      <c r="H35" s="6"/>
      <c r="I35" s="6"/>
      <c r="J35" s="7"/>
      <c r="K35" s="7"/>
    </row>
    <row r="36" spans="1:11" s="5" customFormat="1" x14ac:dyDescent="0.15">
      <c r="A36" s="6"/>
      <c r="B36" s="6"/>
      <c r="C36" s="6"/>
      <c r="D36" s="6"/>
      <c r="E36" s="7"/>
      <c r="F36" s="6"/>
      <c r="G36" s="6"/>
      <c r="H36" s="6"/>
      <c r="I36" s="6"/>
      <c r="J36" s="7"/>
      <c r="K36" s="7"/>
    </row>
    <row r="37" spans="1:11" s="5" customFormat="1" x14ac:dyDescent="0.15">
      <c r="A37" s="6"/>
      <c r="B37" s="6"/>
      <c r="C37" s="6"/>
      <c r="D37" s="6"/>
      <c r="E37" s="7"/>
      <c r="F37" s="6"/>
      <c r="G37" s="6"/>
      <c r="H37" s="6"/>
      <c r="I37" s="6"/>
      <c r="J37" s="7"/>
      <c r="K37" s="7"/>
    </row>
    <row r="38" spans="1:11" s="5" customFormat="1" x14ac:dyDescent="0.15">
      <c r="A38" s="6"/>
      <c r="B38" s="6"/>
      <c r="C38" s="6"/>
      <c r="D38" s="6"/>
      <c r="E38" s="7"/>
      <c r="F38" s="6"/>
      <c r="G38" s="6"/>
      <c r="H38" s="6"/>
      <c r="I38" s="6"/>
      <c r="J38" s="7"/>
      <c r="K38" s="7"/>
    </row>
    <row r="39" spans="1:11" s="5" customFormat="1" x14ac:dyDescent="0.15">
      <c r="A39" s="6"/>
      <c r="B39" s="6"/>
      <c r="C39" s="6"/>
      <c r="D39" s="6"/>
      <c r="E39" s="7"/>
      <c r="F39" s="6"/>
      <c r="G39" s="6"/>
      <c r="H39" s="6"/>
      <c r="I39" s="6"/>
      <c r="J39" s="7"/>
      <c r="K39" s="7"/>
    </row>
    <row r="40" spans="1:11" s="5" customFormat="1" x14ac:dyDescent="0.15">
      <c r="A40" s="6"/>
      <c r="B40" s="6"/>
      <c r="C40" s="6"/>
      <c r="D40" s="6"/>
      <c r="E40" s="7"/>
      <c r="F40" s="6"/>
      <c r="G40" s="6"/>
      <c r="H40" s="6"/>
      <c r="I40" s="6"/>
      <c r="J40" s="7"/>
      <c r="K40" s="7"/>
    </row>
    <row r="41" spans="1:11" s="5" customFormat="1" x14ac:dyDescent="0.15">
      <c r="A41" s="6"/>
      <c r="B41" s="6"/>
      <c r="C41" s="6"/>
      <c r="D41" s="6"/>
      <c r="E41" s="7"/>
      <c r="F41" s="6"/>
      <c r="G41" s="6"/>
      <c r="H41" s="6"/>
      <c r="I41" s="6"/>
      <c r="J41" s="7"/>
      <c r="K41" s="7"/>
    </row>
    <row r="42" spans="1:11" s="5" customFormat="1" x14ac:dyDescent="0.15">
      <c r="A42" s="6"/>
      <c r="B42" s="6"/>
      <c r="C42" s="6"/>
      <c r="D42" s="6"/>
      <c r="E42" s="7"/>
      <c r="F42" s="6"/>
      <c r="G42" s="6"/>
      <c r="H42" s="6"/>
      <c r="I42" s="6"/>
      <c r="J42" s="7"/>
      <c r="K42" s="7"/>
    </row>
    <row r="43" spans="1:11" s="5" customFormat="1" x14ac:dyDescent="0.15">
      <c r="A43" s="6"/>
      <c r="B43" s="6"/>
      <c r="C43" s="6"/>
      <c r="D43" s="6"/>
      <c r="E43" s="7"/>
      <c r="F43" s="6"/>
      <c r="G43" s="6"/>
      <c r="H43" s="6"/>
      <c r="I43" s="6"/>
      <c r="J43" s="7"/>
      <c r="K43" s="7"/>
    </row>
    <row r="44" spans="1:11" s="5" customFormat="1" x14ac:dyDescent="0.15">
      <c r="A44" s="6"/>
      <c r="B44" s="6"/>
      <c r="C44" s="6"/>
      <c r="D44" s="6"/>
      <c r="E44" s="7"/>
      <c r="F44" s="6"/>
      <c r="G44" s="6"/>
      <c r="H44" s="6"/>
      <c r="I44" s="6"/>
      <c r="J44" s="7"/>
      <c r="K44" s="7"/>
    </row>
    <row r="45" spans="1:11" s="5" customFormat="1" x14ac:dyDescent="0.15">
      <c r="A45" s="6"/>
      <c r="B45" s="6"/>
      <c r="C45" s="6"/>
      <c r="D45" s="6"/>
      <c r="E45" s="7"/>
      <c r="F45" s="6"/>
      <c r="G45" s="6"/>
      <c r="H45" s="6"/>
      <c r="I45" s="6"/>
      <c r="J45" s="7"/>
      <c r="K45" s="7"/>
    </row>
    <row r="46" spans="1:11" s="5" customFormat="1" x14ac:dyDescent="0.15">
      <c r="A46" s="6"/>
      <c r="B46" s="6"/>
      <c r="C46" s="6"/>
      <c r="D46" s="6"/>
      <c r="E46" s="7"/>
      <c r="F46" s="6"/>
      <c r="G46" s="6"/>
      <c r="H46" s="6"/>
      <c r="I46" s="6"/>
      <c r="J46" s="7"/>
      <c r="K46" s="7"/>
    </row>
    <row r="47" spans="1:11" s="5" customFormat="1" x14ac:dyDescent="0.15">
      <c r="A47" s="6"/>
      <c r="B47" s="6"/>
      <c r="C47" s="6"/>
      <c r="D47" s="6"/>
      <c r="E47" s="7"/>
      <c r="F47" s="6"/>
      <c r="G47" s="6"/>
      <c r="H47" s="6"/>
      <c r="I47" s="6"/>
      <c r="J47" s="7"/>
      <c r="K47" s="7"/>
    </row>
    <row r="48" spans="1:11" s="5" customFormat="1" x14ac:dyDescent="0.15">
      <c r="A48" s="6"/>
      <c r="B48" s="6"/>
      <c r="C48" s="6"/>
      <c r="D48" s="6"/>
      <c r="E48" s="7"/>
      <c r="F48" s="6"/>
      <c r="G48" s="6"/>
      <c r="H48" s="6"/>
      <c r="I48" s="6"/>
      <c r="J48" s="7"/>
      <c r="K48" s="7"/>
    </row>
    <row r="49" spans="1:11" s="5" customFormat="1" x14ac:dyDescent="0.15">
      <c r="A49" s="6"/>
      <c r="B49" s="6"/>
      <c r="C49" s="6"/>
      <c r="D49" s="6"/>
      <c r="E49" s="7"/>
      <c r="F49" s="6"/>
      <c r="G49" s="6"/>
      <c r="H49" s="6"/>
      <c r="I49" s="6"/>
      <c r="J49" s="7"/>
      <c r="K49" s="7"/>
    </row>
    <row r="50" spans="1:11" s="5" customFormat="1" x14ac:dyDescent="0.15">
      <c r="A50" s="6"/>
      <c r="B50" s="6"/>
      <c r="C50" s="6"/>
      <c r="D50" s="6"/>
      <c r="E50" s="7"/>
      <c r="F50" s="6"/>
      <c r="G50" s="6"/>
      <c r="H50" s="6"/>
      <c r="I50" s="6"/>
      <c r="J50" s="7"/>
      <c r="K50" s="7"/>
    </row>
    <row r="51" spans="1:11" s="5" customFormat="1" x14ac:dyDescent="0.15">
      <c r="A51" s="6"/>
      <c r="B51" s="6"/>
      <c r="C51" s="6"/>
      <c r="D51" s="6"/>
      <c r="E51" s="7"/>
      <c r="F51" s="6"/>
      <c r="G51" s="6"/>
      <c r="H51" s="6"/>
      <c r="I51" s="6"/>
      <c r="J51" s="7"/>
      <c r="K51" s="7"/>
    </row>
    <row r="52" spans="1:11" s="5" customFormat="1" x14ac:dyDescent="0.15">
      <c r="A52" s="6"/>
      <c r="B52" s="6"/>
      <c r="C52" s="6"/>
      <c r="D52" s="6"/>
      <c r="E52" s="7"/>
      <c r="F52" s="6"/>
      <c r="G52" s="6"/>
      <c r="H52" s="6"/>
      <c r="I52" s="6"/>
      <c r="J52" s="7"/>
      <c r="K52" s="7"/>
    </row>
    <row r="53" spans="1:11" s="5" customFormat="1" x14ac:dyDescent="0.15">
      <c r="E53" s="9"/>
      <c r="J53" s="9"/>
      <c r="K53" s="9"/>
    </row>
    <row r="54" spans="1:11" s="5" customFormat="1" x14ac:dyDescent="0.15">
      <c r="E54" s="9"/>
      <c r="J54" s="9"/>
      <c r="K54" s="9"/>
    </row>
    <row r="55" spans="1:11" s="5" customFormat="1" x14ac:dyDescent="0.15">
      <c r="E55" s="9"/>
      <c r="J55" s="9"/>
      <c r="K55" s="9"/>
    </row>
    <row r="56" spans="1:11" s="5" customFormat="1" x14ac:dyDescent="0.15">
      <c r="E56" s="9"/>
      <c r="J56" s="9"/>
      <c r="K56" s="9"/>
    </row>
    <row r="57" spans="1:11" s="5" customFormat="1" x14ac:dyDescent="0.15">
      <c r="E57" s="9"/>
      <c r="J57" s="9"/>
      <c r="K57" s="9"/>
    </row>
    <row r="58" spans="1:11" s="5" customFormat="1" x14ac:dyDescent="0.15">
      <c r="E58" s="9"/>
      <c r="J58" s="9"/>
      <c r="K58" s="9"/>
    </row>
    <row r="59" spans="1:11" s="5" customFormat="1" x14ac:dyDescent="0.15">
      <c r="E59" s="9"/>
      <c r="J59" s="9"/>
      <c r="K59" s="9"/>
    </row>
    <row r="60" spans="1:11" s="5" customFormat="1" x14ac:dyDescent="0.15">
      <c r="E60" s="9"/>
      <c r="J60" s="9"/>
      <c r="K60" s="9"/>
    </row>
    <row r="61" spans="1:11" s="5" customFormat="1" x14ac:dyDescent="0.15">
      <c r="E61" s="9"/>
      <c r="J61" s="9"/>
      <c r="K61" s="9"/>
    </row>
    <row r="62" spans="1:11" s="5" customFormat="1" x14ac:dyDescent="0.15">
      <c r="E62" s="9"/>
      <c r="J62" s="9"/>
      <c r="K62" s="9"/>
    </row>
    <row r="63" spans="1:11" s="5" customFormat="1" x14ac:dyDescent="0.15">
      <c r="E63" s="9"/>
      <c r="J63" s="9"/>
      <c r="K63" s="9"/>
    </row>
    <row r="64" spans="1:11" s="5" customFormat="1" x14ac:dyDescent="0.15">
      <c r="E64" s="9"/>
      <c r="J64" s="9"/>
      <c r="K64" s="9"/>
    </row>
    <row r="65" spans="5:11" s="5" customFormat="1" x14ac:dyDescent="0.15">
      <c r="E65" s="9"/>
      <c r="J65" s="9"/>
      <c r="K65" s="9"/>
    </row>
  </sheetData>
  <sheetProtection sheet="1" objects="1" scenarios="1" formatCells="0" formatColumns="0" formatRows="0" sort="0" autoFilter="0"/>
  <customSheetViews>
    <customSheetView guid="{0B43FBCB-C830-11DC-8DB8-001B63993140}" showGridLines="0">
      <selection activeCell="C5" sqref="C5:K5"/>
      <pageMargins left="0.51" right="0.24" top="0.55000000000000004" bottom="0.17" header="0.21" footer="0.17"/>
      <pageSetup paperSize="9" scale="92" orientation="portrait"/>
      <headerFooter alignWithMargins="0"/>
    </customSheetView>
  </customSheetViews>
  <mergeCells count="51">
    <mergeCell ref="F9:I9"/>
    <mergeCell ref="C4:K4"/>
    <mergeCell ref="F15:I15"/>
    <mergeCell ref="C17:D17"/>
    <mergeCell ref="A12:B12"/>
    <mergeCell ref="A13:B15"/>
    <mergeCell ref="A16:B16"/>
    <mergeCell ref="A17:B17"/>
    <mergeCell ref="F14:I14"/>
    <mergeCell ref="F16:I16"/>
    <mergeCell ref="F17:I17"/>
    <mergeCell ref="C16:D16"/>
    <mergeCell ref="C14:D14"/>
    <mergeCell ref="C15:D15"/>
    <mergeCell ref="A10:B11"/>
    <mergeCell ref="C13:D13"/>
    <mergeCell ref="C7:K7"/>
    <mergeCell ref="C9:D9"/>
    <mergeCell ref="F13:I13"/>
    <mergeCell ref="C12:D12"/>
    <mergeCell ref="C8:D8"/>
    <mergeCell ref="F8:I8"/>
    <mergeCell ref="F10:I10"/>
    <mergeCell ref="F11:I11"/>
    <mergeCell ref="F12:I12"/>
    <mergeCell ref="C10:D10"/>
    <mergeCell ref="C11:D11"/>
    <mergeCell ref="A7:B7"/>
    <mergeCell ref="A8:B8"/>
    <mergeCell ref="A9:B9"/>
    <mergeCell ref="A1:K1"/>
    <mergeCell ref="C5:K5"/>
    <mergeCell ref="C6:K6"/>
    <mergeCell ref="A2:B2"/>
    <mergeCell ref="A3:B3"/>
    <mergeCell ref="A4:B4"/>
    <mergeCell ref="A5:B5"/>
    <mergeCell ref="A6:B6"/>
    <mergeCell ref="C2:K2"/>
    <mergeCell ref="C3:K3"/>
    <mergeCell ref="A24:K24"/>
    <mergeCell ref="A20:C20"/>
    <mergeCell ref="C18:D18"/>
    <mergeCell ref="C19:D19"/>
    <mergeCell ref="F18:I18"/>
    <mergeCell ref="F19:I19"/>
    <mergeCell ref="A19:B19"/>
    <mergeCell ref="E20:G20"/>
    <mergeCell ref="A18:B18"/>
    <mergeCell ref="G21:K21"/>
    <mergeCell ref="B21:D21"/>
  </mergeCells>
  <phoneticPr fontId="5"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3249" r:id="rId3" name="Check Box 1">
              <controlPr defaultSize="0" autoLine="0" autoPict="0">
                <anchor moveWithCells="1">
                  <from>
                    <xdr:col>2</xdr:col>
                    <xdr:colOff>50800</xdr:colOff>
                    <xdr:row>5</xdr:row>
                    <xdr:rowOff>25400</xdr:rowOff>
                  </from>
                  <to>
                    <xdr:col>2</xdr:col>
                    <xdr:colOff>381000</xdr:colOff>
                    <xdr:row>5</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K66"/>
  <sheetViews>
    <sheetView showGridLines="0" zoomScaleNormal="100" workbookViewId="0">
      <selection activeCell="C7" sqref="C7:D7"/>
    </sheetView>
  </sheetViews>
  <sheetFormatPr baseColWidth="10" defaultColWidth="11.5" defaultRowHeight="13" x14ac:dyDescent="0.15"/>
  <cols>
    <col min="1" max="1" width="5.6640625" style="10" customWidth="1"/>
    <col min="2" max="2" width="10.5" style="10" customWidth="1"/>
    <col min="3" max="4" width="10.6640625" style="10" customWidth="1"/>
    <col min="5" max="5" width="9.33203125" style="11" customWidth="1"/>
    <col min="6" max="6" width="7.5" style="10" customWidth="1"/>
    <col min="7" max="7" width="8.1640625" style="10" customWidth="1"/>
    <col min="8" max="8" width="6.83203125" style="10" customWidth="1"/>
    <col min="9" max="9" width="13" style="10" customWidth="1"/>
    <col min="10" max="10" width="8.5" style="11" customWidth="1"/>
    <col min="11" max="11" width="6.5" style="11" customWidth="1"/>
    <col min="12" max="16384" width="11.5" style="10"/>
  </cols>
  <sheetData>
    <row r="1" spans="1:11" s="4" customFormat="1" ht="28.5" customHeight="1" thickBot="1" x14ac:dyDescent="0.2">
      <c r="A1" s="154" t="s">
        <v>152</v>
      </c>
      <c r="B1" s="155"/>
      <c r="C1" s="155"/>
      <c r="D1" s="155"/>
      <c r="E1" s="155"/>
      <c r="F1" s="155"/>
      <c r="G1" s="155"/>
      <c r="H1" s="155"/>
      <c r="I1" s="155"/>
      <c r="J1" s="155"/>
      <c r="K1" s="252"/>
    </row>
    <row r="2" spans="1:11" s="5" customFormat="1" ht="15" customHeight="1" x14ac:dyDescent="0.15">
      <c r="A2" s="176" t="s">
        <v>78</v>
      </c>
      <c r="B2" s="259"/>
      <c r="C2" s="269" t="str">
        <f>IF('1. Sem. a'!C2="","",'1. Sem. a'!C2:K2)</f>
        <v/>
      </c>
      <c r="D2" s="270"/>
      <c r="E2" s="270"/>
      <c r="F2" s="270"/>
      <c r="G2" s="270"/>
      <c r="H2" s="270"/>
      <c r="I2" s="270"/>
      <c r="J2" s="270"/>
      <c r="K2" s="271"/>
    </row>
    <row r="3" spans="1:11" s="5" customFormat="1" ht="15" customHeight="1" x14ac:dyDescent="0.15">
      <c r="A3" s="131" t="s">
        <v>79</v>
      </c>
      <c r="B3" s="276"/>
      <c r="C3" s="272" t="str">
        <f>IF('1. Sem. a'!C3="","",'1. Sem. a'!C3:K3)</f>
        <v/>
      </c>
      <c r="D3" s="273"/>
      <c r="E3" s="273"/>
      <c r="F3" s="273"/>
      <c r="G3" s="273"/>
      <c r="H3" s="273"/>
      <c r="I3" s="273"/>
      <c r="J3" s="273"/>
      <c r="K3" s="274"/>
    </row>
    <row r="4" spans="1:11" s="5" customFormat="1" ht="15" customHeight="1" x14ac:dyDescent="0.15">
      <c r="A4" s="131" t="s">
        <v>80</v>
      </c>
      <c r="B4" s="276"/>
      <c r="C4" s="272" t="str">
        <f>IF('1. Sem. a'!C4="","",'1. Sem. a'!C4:K4)</f>
        <v/>
      </c>
      <c r="D4" s="273"/>
      <c r="E4" s="273"/>
      <c r="F4" s="273"/>
      <c r="G4" s="273"/>
      <c r="H4" s="273"/>
      <c r="I4" s="273"/>
      <c r="J4" s="273"/>
      <c r="K4" s="274"/>
    </row>
    <row r="5" spans="1:11" s="5" customFormat="1" ht="15" customHeight="1" thickBot="1" x14ac:dyDescent="0.2">
      <c r="A5" s="133" t="s">
        <v>81</v>
      </c>
      <c r="B5" s="277"/>
      <c r="C5" s="238"/>
      <c r="D5" s="239"/>
      <c r="E5" s="239"/>
      <c r="F5" s="239"/>
      <c r="G5" s="239"/>
      <c r="H5" s="239"/>
      <c r="I5" s="239"/>
      <c r="J5" s="239"/>
      <c r="K5" s="258"/>
    </row>
    <row r="6" spans="1:11" s="5" customFormat="1" ht="17" customHeight="1" x14ac:dyDescent="0.15">
      <c r="A6" s="149" t="s">
        <v>83</v>
      </c>
      <c r="B6" s="261"/>
      <c r="C6" s="255" t="s">
        <v>154</v>
      </c>
      <c r="D6" s="256"/>
      <c r="E6" s="178" t="s">
        <v>22</v>
      </c>
      <c r="F6" s="179"/>
      <c r="G6" s="260"/>
      <c r="H6" s="178" t="s">
        <v>24</v>
      </c>
      <c r="I6" s="179"/>
      <c r="J6" s="179"/>
      <c r="K6" s="12"/>
    </row>
    <row r="7" spans="1:11" s="5" customFormat="1" ht="17" customHeight="1" thickBot="1" x14ac:dyDescent="0.2">
      <c r="A7" s="262"/>
      <c r="B7" s="263"/>
      <c r="C7" s="253" t="s">
        <v>21</v>
      </c>
      <c r="D7" s="257"/>
      <c r="E7" s="253" t="s">
        <v>23</v>
      </c>
      <c r="F7" s="254"/>
      <c r="G7" s="257"/>
      <c r="H7" s="253"/>
      <c r="I7" s="254"/>
      <c r="J7" s="254"/>
      <c r="K7" s="13"/>
    </row>
    <row r="8" spans="1:11" s="5" customFormat="1" ht="25.5" customHeight="1" thickBot="1" x14ac:dyDescent="0.2">
      <c r="A8" s="171" t="s">
        <v>84</v>
      </c>
      <c r="B8" s="242"/>
      <c r="C8" s="241" t="s">
        <v>13</v>
      </c>
      <c r="D8" s="245"/>
      <c r="E8" s="245"/>
      <c r="F8" s="245"/>
      <c r="G8" s="245"/>
      <c r="H8" s="245"/>
      <c r="I8" s="245"/>
      <c r="J8" s="245"/>
      <c r="K8" s="275"/>
    </row>
    <row r="9" spans="1:11" s="5" customFormat="1" ht="37.5" customHeight="1" thickBot="1" x14ac:dyDescent="0.2">
      <c r="A9" s="171" t="s">
        <v>136</v>
      </c>
      <c r="B9" s="242"/>
      <c r="C9" s="241" t="s">
        <v>127</v>
      </c>
      <c r="D9" s="242"/>
      <c r="E9" s="43" t="s">
        <v>123</v>
      </c>
      <c r="F9" s="241" t="s">
        <v>26</v>
      </c>
      <c r="G9" s="245"/>
      <c r="H9" s="245"/>
      <c r="I9" s="242"/>
      <c r="J9" s="43" t="s">
        <v>25</v>
      </c>
      <c r="K9" s="44" t="s">
        <v>19</v>
      </c>
    </row>
    <row r="10" spans="1:11" s="5" customFormat="1" ht="45.75" customHeight="1" x14ac:dyDescent="0.15">
      <c r="A10" s="149" t="s">
        <v>55</v>
      </c>
      <c r="B10" s="261"/>
      <c r="C10" s="243" t="s">
        <v>16</v>
      </c>
      <c r="D10" s="244"/>
      <c r="E10" s="14">
        <v>10</v>
      </c>
      <c r="F10" s="246"/>
      <c r="G10" s="247"/>
      <c r="H10" s="247"/>
      <c r="I10" s="248"/>
      <c r="J10" s="28"/>
      <c r="K10" s="40" t="str">
        <f>IF(J10&gt;E10,"Fehler","")</f>
        <v/>
      </c>
    </row>
    <row r="11" spans="1:11" s="5" customFormat="1" ht="45.75" customHeight="1" x14ac:dyDescent="0.15">
      <c r="A11" s="136" t="s">
        <v>15</v>
      </c>
      <c r="B11" s="278"/>
      <c r="C11" s="234" t="s">
        <v>42</v>
      </c>
      <c r="D11" s="235"/>
      <c r="E11" s="15">
        <v>10</v>
      </c>
      <c r="F11" s="249"/>
      <c r="G11" s="250"/>
      <c r="H11" s="250" t="s">
        <v>101</v>
      </c>
      <c r="I11" s="251"/>
      <c r="J11" s="29"/>
      <c r="K11" s="41" t="str">
        <f t="shared" ref="K11:K19" si="0">IF(J11&gt;E11,"Fehler","")</f>
        <v/>
      </c>
    </row>
    <row r="12" spans="1:11" s="5" customFormat="1" ht="45.75" customHeight="1" thickBot="1" x14ac:dyDescent="0.2">
      <c r="A12" s="151"/>
      <c r="B12" s="267"/>
      <c r="C12" s="236" t="s">
        <v>27</v>
      </c>
      <c r="D12" s="237"/>
      <c r="E12" s="16">
        <v>10</v>
      </c>
      <c r="F12" s="238"/>
      <c r="G12" s="239"/>
      <c r="H12" s="239"/>
      <c r="I12" s="240"/>
      <c r="J12" s="30"/>
      <c r="K12" s="42">
        <f>IF(J10&gt;E10,"Fehler",IF(J11&gt;E11,"Fehler",IF(J12&gt;E12,"Fehler",SUM(J10:J12))))</f>
        <v>0</v>
      </c>
    </row>
    <row r="13" spans="1:11" s="5" customFormat="1" ht="45.75" customHeight="1" x14ac:dyDescent="0.15">
      <c r="A13" s="144" t="s">
        <v>74</v>
      </c>
      <c r="B13" s="279"/>
      <c r="C13" s="243" t="s">
        <v>102</v>
      </c>
      <c r="D13" s="244"/>
      <c r="E13" s="17">
        <v>5</v>
      </c>
      <c r="F13" s="264"/>
      <c r="G13" s="265"/>
      <c r="H13" s="265"/>
      <c r="I13" s="266"/>
      <c r="J13" s="31"/>
      <c r="K13" s="40" t="str">
        <f>IF(J13&gt;E13,"Fehler","")</f>
        <v/>
      </c>
    </row>
    <row r="14" spans="1:11" s="5" customFormat="1" ht="45.75" customHeight="1" x14ac:dyDescent="0.15">
      <c r="A14" s="146" t="s">
        <v>133</v>
      </c>
      <c r="B14" s="280"/>
      <c r="C14" s="234" t="s">
        <v>103</v>
      </c>
      <c r="D14" s="235"/>
      <c r="E14" s="15">
        <v>5</v>
      </c>
      <c r="F14" s="249"/>
      <c r="G14" s="250"/>
      <c r="H14" s="250"/>
      <c r="I14" s="251"/>
      <c r="J14" s="29"/>
      <c r="K14" s="41" t="str">
        <f t="shared" si="0"/>
        <v/>
      </c>
    </row>
    <row r="15" spans="1:11" s="5" customFormat="1" ht="45.75" customHeight="1" x14ac:dyDescent="0.15">
      <c r="A15" s="146"/>
      <c r="B15" s="280"/>
      <c r="C15" s="234" t="s">
        <v>104</v>
      </c>
      <c r="D15" s="235"/>
      <c r="E15" s="15">
        <v>5</v>
      </c>
      <c r="F15" s="249"/>
      <c r="G15" s="250"/>
      <c r="H15" s="250"/>
      <c r="I15" s="251"/>
      <c r="J15" s="29"/>
      <c r="K15" s="41" t="str">
        <f t="shared" si="0"/>
        <v/>
      </c>
    </row>
    <row r="16" spans="1:11" s="5" customFormat="1" ht="45.75" customHeight="1" thickBot="1" x14ac:dyDescent="0.2">
      <c r="A16" s="138"/>
      <c r="B16" s="281"/>
      <c r="C16" s="236" t="s">
        <v>105</v>
      </c>
      <c r="D16" s="237"/>
      <c r="E16" s="18">
        <v>5</v>
      </c>
      <c r="F16" s="238"/>
      <c r="G16" s="239"/>
      <c r="H16" s="239"/>
      <c r="I16" s="240"/>
      <c r="J16" s="32"/>
      <c r="K16" s="42">
        <f>IF(J13&gt;E13,"Fehler",IF(J14&gt;E14,"Fehler",IF(J15&gt;E15,"Fehler",IF(J16&gt;E16,"Fehler",SUM(J13:J16)))))</f>
        <v>0</v>
      </c>
    </row>
    <row r="17" spans="1:11" s="5" customFormat="1" ht="45.75" customHeight="1" x14ac:dyDescent="0.15">
      <c r="A17" s="149" t="s">
        <v>28</v>
      </c>
      <c r="B17" s="261"/>
      <c r="C17" s="243" t="s">
        <v>106</v>
      </c>
      <c r="D17" s="244"/>
      <c r="E17" s="17">
        <v>5</v>
      </c>
      <c r="F17" s="264"/>
      <c r="G17" s="265"/>
      <c r="H17" s="265"/>
      <c r="I17" s="266"/>
      <c r="J17" s="31"/>
      <c r="K17" s="40" t="str">
        <f t="shared" si="0"/>
        <v/>
      </c>
    </row>
    <row r="18" spans="1:11" s="5" customFormat="1" ht="45.75" customHeight="1" thickBot="1" x14ac:dyDescent="0.2">
      <c r="A18" s="151" t="s">
        <v>135</v>
      </c>
      <c r="B18" s="267"/>
      <c r="C18" s="236" t="s">
        <v>107</v>
      </c>
      <c r="D18" s="237"/>
      <c r="E18" s="16">
        <v>5</v>
      </c>
      <c r="F18" s="238"/>
      <c r="G18" s="239"/>
      <c r="H18" s="239"/>
      <c r="I18" s="240"/>
      <c r="J18" s="30"/>
      <c r="K18" s="42">
        <f>IF(J17&gt;E17,"Fehler",IF(J18&gt;E18,"Fehler",SUM(J17:J18)))</f>
        <v>0</v>
      </c>
    </row>
    <row r="19" spans="1:11" s="5" customFormat="1" ht="45.75" customHeight="1" x14ac:dyDescent="0.15">
      <c r="A19" s="149" t="s">
        <v>29</v>
      </c>
      <c r="B19" s="261"/>
      <c r="C19" s="243" t="s">
        <v>108</v>
      </c>
      <c r="D19" s="244"/>
      <c r="E19" s="17">
        <v>5</v>
      </c>
      <c r="F19" s="264"/>
      <c r="G19" s="265"/>
      <c r="H19" s="265"/>
      <c r="I19" s="266"/>
      <c r="J19" s="31"/>
      <c r="K19" s="40" t="str">
        <f t="shared" si="0"/>
        <v/>
      </c>
    </row>
    <row r="20" spans="1:11" s="5" customFormat="1" ht="45.75" customHeight="1" thickBot="1" x14ac:dyDescent="0.2">
      <c r="A20" s="151" t="s">
        <v>135</v>
      </c>
      <c r="B20" s="267"/>
      <c r="C20" s="236" t="s">
        <v>109</v>
      </c>
      <c r="D20" s="237"/>
      <c r="E20" s="18">
        <v>5</v>
      </c>
      <c r="F20" s="238"/>
      <c r="G20" s="239"/>
      <c r="H20" s="239"/>
      <c r="I20" s="240"/>
      <c r="J20" s="32"/>
      <c r="K20" s="42">
        <f>IF(J19&gt;E19,"Fehler",IF(J20&gt;E20,"Fehler",SUM(J19:J20)))</f>
        <v>0</v>
      </c>
    </row>
    <row r="21" spans="1:11" s="5" customFormat="1" ht="16.5" customHeight="1" thickBot="1" x14ac:dyDescent="0.2">
      <c r="A21" s="184" t="s">
        <v>30</v>
      </c>
      <c r="B21" s="185"/>
      <c r="C21" s="185"/>
      <c r="D21" s="19" t="s">
        <v>110</v>
      </c>
      <c r="E21" s="142" t="s">
        <v>31</v>
      </c>
      <c r="F21" s="185"/>
      <c r="G21" s="185"/>
      <c r="H21" s="21">
        <f>IF(K12="Fehler","Fehler",IF(K16="Fehler","Fehler",IF(K18="Fehler","Fehler",IF(K20="Fehler","Fehler",SUM(J10:J20)))))</f>
        <v>0</v>
      </c>
      <c r="I21" s="22" t="s">
        <v>33</v>
      </c>
      <c r="J21" s="23" t="s">
        <v>32</v>
      </c>
      <c r="K21" s="24" t="str">
        <f>IF(H21="Fehler","Fehler",IF(SUM(K10:K20)=0,"",ROUND(SUM(((H21/70)*5)+1)*2,0)/2))</f>
        <v/>
      </c>
    </row>
    <row r="22" spans="1:11" s="5" customFormat="1" ht="26.25" customHeight="1" x14ac:dyDescent="0.15">
      <c r="A22" s="35" t="s">
        <v>2</v>
      </c>
      <c r="B22" s="268" t="str">
        <f>IF('1. Sem. a'!$B$21="","",'1. Sem. a'!$B$21:$D$21)</f>
        <v/>
      </c>
      <c r="C22" s="268"/>
      <c r="D22" s="268"/>
      <c r="E22" s="61"/>
      <c r="F22" s="62" t="s">
        <v>134</v>
      </c>
      <c r="G22" s="227" t="s">
        <v>59</v>
      </c>
      <c r="H22" s="227"/>
      <c r="I22" s="227"/>
      <c r="J22" s="227"/>
      <c r="K22" s="227"/>
    </row>
    <row r="23" spans="1:11" s="5" customFormat="1" ht="15" customHeight="1" x14ac:dyDescent="0.15">
      <c r="A23" s="35" t="s">
        <v>75</v>
      </c>
      <c r="B23" s="35"/>
      <c r="C23" s="35"/>
      <c r="D23" s="35"/>
      <c r="E23" s="36"/>
      <c r="F23" s="35" t="s">
        <v>1</v>
      </c>
      <c r="G23" s="35"/>
      <c r="H23" s="35"/>
      <c r="I23" s="35"/>
      <c r="J23" s="36"/>
      <c r="K23" s="36"/>
    </row>
    <row r="24" spans="1:11" s="8" customFormat="1" ht="24.75" customHeight="1" x14ac:dyDescent="0.15">
      <c r="A24" s="33" t="s">
        <v>53</v>
      </c>
      <c r="B24" s="33"/>
      <c r="C24" s="33"/>
      <c r="D24" s="33"/>
      <c r="E24" s="57"/>
      <c r="F24" s="33" t="s">
        <v>0</v>
      </c>
      <c r="G24" s="33"/>
      <c r="H24" s="33"/>
      <c r="I24" s="33"/>
      <c r="J24" s="39"/>
      <c r="K24" s="39"/>
    </row>
    <row r="25" spans="1:11" s="5" customFormat="1" ht="36.75" customHeight="1" x14ac:dyDescent="0.15">
      <c r="A25" s="182" t="s">
        <v>124</v>
      </c>
      <c r="B25" s="182"/>
      <c r="C25" s="182"/>
      <c r="D25" s="182"/>
      <c r="E25" s="182"/>
      <c r="F25" s="182"/>
      <c r="G25" s="182"/>
      <c r="H25" s="182"/>
      <c r="I25" s="182"/>
      <c r="J25" s="182"/>
      <c r="K25" s="182"/>
    </row>
    <row r="26" spans="1:11" s="5" customFormat="1" x14ac:dyDescent="0.15">
      <c r="A26" s="6"/>
      <c r="B26" s="6"/>
      <c r="C26" s="6"/>
      <c r="D26" s="6"/>
      <c r="E26" s="7"/>
      <c r="F26" s="6"/>
      <c r="G26" s="6"/>
      <c r="H26" s="6"/>
      <c r="I26" s="6"/>
      <c r="J26" s="7"/>
      <c r="K26" s="7"/>
    </row>
    <row r="27" spans="1:11" s="5" customFormat="1" x14ac:dyDescent="0.15">
      <c r="A27" s="6"/>
      <c r="B27" s="6"/>
      <c r="C27" s="6"/>
      <c r="D27" s="6"/>
      <c r="E27" s="7"/>
      <c r="F27" s="6"/>
      <c r="G27" s="6"/>
      <c r="H27" s="6"/>
      <c r="I27" s="6"/>
      <c r="J27" s="7"/>
      <c r="K27" s="7"/>
    </row>
    <row r="28" spans="1:11" s="5" customFormat="1" x14ac:dyDescent="0.15">
      <c r="A28" s="6"/>
      <c r="B28" s="6"/>
      <c r="C28" s="6"/>
      <c r="D28" s="6"/>
      <c r="E28" s="7"/>
      <c r="F28" s="6"/>
      <c r="G28" s="6"/>
      <c r="H28" s="6"/>
      <c r="I28" s="6"/>
      <c r="J28" s="7"/>
      <c r="K28" s="7"/>
    </row>
    <row r="29" spans="1:11" s="5" customFormat="1" x14ac:dyDescent="0.15">
      <c r="A29" s="6"/>
      <c r="B29" s="6"/>
      <c r="C29" s="6"/>
      <c r="D29" s="6"/>
      <c r="E29" s="7"/>
      <c r="F29" s="6"/>
      <c r="G29" s="6"/>
      <c r="H29" s="6"/>
      <c r="I29" s="6"/>
      <c r="J29" s="7"/>
      <c r="K29" s="7"/>
    </row>
    <row r="30" spans="1:11" s="5" customFormat="1" x14ac:dyDescent="0.15">
      <c r="A30" s="6"/>
      <c r="B30" s="6"/>
      <c r="C30" s="6"/>
      <c r="D30" s="6"/>
      <c r="E30" s="7"/>
      <c r="F30" s="6"/>
      <c r="G30" s="6"/>
      <c r="H30" s="6"/>
      <c r="I30" s="6"/>
      <c r="J30" s="7"/>
      <c r="K30" s="7"/>
    </row>
    <row r="31" spans="1:11" s="5" customFormat="1" x14ac:dyDescent="0.15">
      <c r="A31" s="6"/>
      <c r="B31" s="6"/>
      <c r="C31" s="6"/>
      <c r="D31" s="6"/>
      <c r="E31" s="7"/>
      <c r="F31" s="6"/>
      <c r="G31" s="6"/>
      <c r="H31" s="6"/>
      <c r="I31" s="6"/>
      <c r="J31" s="7"/>
      <c r="K31" s="7"/>
    </row>
    <row r="32" spans="1:11" s="5" customFormat="1" x14ac:dyDescent="0.15">
      <c r="A32" s="6"/>
      <c r="B32" s="6"/>
      <c r="C32" s="6"/>
      <c r="D32" s="6"/>
      <c r="E32" s="7"/>
      <c r="F32" s="6"/>
      <c r="G32" s="6"/>
      <c r="H32" s="6"/>
      <c r="I32" s="6"/>
      <c r="J32" s="7"/>
      <c r="K32" s="7"/>
    </row>
    <row r="33" spans="1:11" s="5" customFormat="1" x14ac:dyDescent="0.15">
      <c r="A33" s="6"/>
      <c r="B33" s="6"/>
      <c r="C33" s="6"/>
      <c r="D33" s="6"/>
      <c r="E33" s="7"/>
      <c r="F33" s="6"/>
      <c r="G33" s="6"/>
      <c r="H33" s="6"/>
      <c r="I33" s="6"/>
      <c r="J33" s="7"/>
      <c r="K33" s="7"/>
    </row>
    <row r="34" spans="1:11" s="5" customFormat="1" x14ac:dyDescent="0.15">
      <c r="A34" s="6"/>
      <c r="B34" s="6"/>
      <c r="C34" s="6"/>
      <c r="D34" s="6"/>
      <c r="E34" s="7"/>
      <c r="F34" s="6"/>
      <c r="G34" s="6"/>
      <c r="H34" s="6"/>
      <c r="I34" s="6"/>
      <c r="J34" s="7"/>
      <c r="K34" s="7"/>
    </row>
    <row r="35" spans="1:11" s="5" customFormat="1" x14ac:dyDescent="0.15">
      <c r="A35" s="6"/>
      <c r="B35" s="6"/>
      <c r="C35" s="6"/>
      <c r="D35" s="6"/>
      <c r="E35" s="7"/>
      <c r="F35" s="6"/>
      <c r="G35" s="6"/>
      <c r="H35" s="6"/>
      <c r="I35" s="6"/>
      <c r="J35" s="7"/>
      <c r="K35" s="7"/>
    </row>
    <row r="36" spans="1:11" s="5" customFormat="1" x14ac:dyDescent="0.15">
      <c r="A36" s="6"/>
      <c r="B36" s="6"/>
      <c r="C36" s="6"/>
      <c r="D36" s="6"/>
      <c r="E36" s="7"/>
      <c r="F36" s="6"/>
      <c r="G36" s="6"/>
      <c r="H36" s="6"/>
      <c r="I36" s="6"/>
      <c r="J36" s="7"/>
      <c r="K36" s="7"/>
    </row>
    <row r="37" spans="1:11" s="5" customFormat="1" x14ac:dyDescent="0.15">
      <c r="A37" s="6"/>
      <c r="B37" s="6"/>
      <c r="C37" s="6"/>
      <c r="D37" s="6"/>
      <c r="E37" s="7"/>
      <c r="F37" s="6"/>
      <c r="G37" s="6"/>
      <c r="H37" s="6"/>
      <c r="I37" s="6"/>
      <c r="J37" s="7"/>
      <c r="K37" s="7"/>
    </row>
    <row r="38" spans="1:11" s="5" customFormat="1" x14ac:dyDescent="0.15">
      <c r="A38" s="6"/>
      <c r="B38" s="6"/>
      <c r="C38" s="6"/>
      <c r="D38" s="6"/>
      <c r="E38" s="7"/>
      <c r="F38" s="6"/>
      <c r="G38" s="6"/>
      <c r="H38" s="6"/>
      <c r="I38" s="6"/>
      <c r="J38" s="7"/>
      <c r="K38" s="7"/>
    </row>
    <row r="39" spans="1:11" s="5" customFormat="1" x14ac:dyDescent="0.15">
      <c r="A39" s="6"/>
      <c r="B39" s="6"/>
      <c r="C39" s="6"/>
      <c r="D39" s="6"/>
      <c r="E39" s="7"/>
      <c r="F39" s="6"/>
      <c r="G39" s="6"/>
      <c r="H39" s="6"/>
      <c r="I39" s="6"/>
      <c r="J39" s="7"/>
      <c r="K39" s="7"/>
    </row>
    <row r="40" spans="1:11" s="5" customFormat="1" x14ac:dyDescent="0.15">
      <c r="A40" s="6"/>
      <c r="B40" s="6"/>
      <c r="C40" s="6"/>
      <c r="D40" s="6"/>
      <c r="E40" s="7"/>
      <c r="F40" s="6"/>
      <c r="G40" s="6"/>
      <c r="H40" s="6"/>
      <c r="I40" s="6"/>
      <c r="J40" s="7"/>
      <c r="K40" s="7"/>
    </row>
    <row r="41" spans="1:11" s="5" customFormat="1" x14ac:dyDescent="0.15">
      <c r="A41" s="6"/>
      <c r="B41" s="6"/>
      <c r="C41" s="6"/>
      <c r="D41" s="6"/>
      <c r="E41" s="7"/>
      <c r="F41" s="6"/>
      <c r="G41" s="6"/>
      <c r="H41" s="6"/>
      <c r="I41" s="6"/>
      <c r="J41" s="7"/>
      <c r="K41" s="7"/>
    </row>
    <row r="42" spans="1:11" s="5" customFormat="1" x14ac:dyDescent="0.15">
      <c r="A42" s="6"/>
      <c r="B42" s="6"/>
      <c r="C42" s="6"/>
      <c r="D42" s="6"/>
      <c r="E42" s="7"/>
      <c r="F42" s="6"/>
      <c r="G42" s="6"/>
      <c r="H42" s="6"/>
      <c r="I42" s="6"/>
      <c r="J42" s="7"/>
      <c r="K42" s="7"/>
    </row>
    <row r="43" spans="1:11" s="5" customFormat="1" x14ac:dyDescent="0.15">
      <c r="A43" s="6"/>
      <c r="B43" s="6"/>
      <c r="C43" s="6"/>
      <c r="D43" s="6"/>
      <c r="E43" s="7"/>
      <c r="F43" s="6"/>
      <c r="G43" s="6"/>
      <c r="H43" s="6"/>
      <c r="I43" s="6"/>
      <c r="J43" s="7"/>
      <c r="K43" s="7"/>
    </row>
    <row r="44" spans="1:11" s="5" customFormat="1" x14ac:dyDescent="0.15">
      <c r="A44" s="6"/>
      <c r="B44" s="6"/>
      <c r="C44" s="6"/>
      <c r="D44" s="6"/>
      <c r="E44" s="7"/>
      <c r="F44" s="6"/>
      <c r="G44" s="6"/>
      <c r="H44" s="6"/>
      <c r="I44" s="6"/>
      <c r="J44" s="7"/>
      <c r="K44" s="7"/>
    </row>
    <row r="45" spans="1:11" s="5" customFormat="1" x14ac:dyDescent="0.15">
      <c r="A45" s="6"/>
      <c r="B45" s="6"/>
      <c r="C45" s="6"/>
      <c r="D45" s="6"/>
      <c r="E45" s="7"/>
      <c r="F45" s="6"/>
      <c r="G45" s="6"/>
      <c r="H45" s="6"/>
      <c r="I45" s="6"/>
      <c r="J45" s="7"/>
      <c r="K45" s="7"/>
    </row>
    <row r="46" spans="1:11" s="5" customFormat="1" x14ac:dyDescent="0.15">
      <c r="A46" s="6"/>
      <c r="B46" s="6"/>
      <c r="C46" s="6"/>
      <c r="D46" s="6"/>
      <c r="E46" s="7"/>
      <c r="F46" s="6"/>
      <c r="G46" s="6"/>
      <c r="H46" s="6"/>
      <c r="I46" s="6"/>
      <c r="J46" s="7"/>
      <c r="K46" s="7"/>
    </row>
    <row r="47" spans="1:11" s="5" customFormat="1" x14ac:dyDescent="0.15">
      <c r="A47" s="6"/>
      <c r="B47" s="6"/>
      <c r="C47" s="6"/>
      <c r="D47" s="6"/>
      <c r="E47" s="7"/>
      <c r="F47" s="6"/>
      <c r="G47" s="6"/>
      <c r="H47" s="6"/>
      <c r="I47" s="6"/>
      <c r="J47" s="7"/>
      <c r="K47" s="7"/>
    </row>
    <row r="48" spans="1:11" s="5" customFormat="1" x14ac:dyDescent="0.15">
      <c r="A48" s="6"/>
      <c r="B48" s="6"/>
      <c r="C48" s="6"/>
      <c r="D48" s="6"/>
      <c r="E48" s="7"/>
      <c r="F48" s="6"/>
      <c r="G48" s="6"/>
      <c r="H48" s="6"/>
      <c r="I48" s="6"/>
      <c r="J48" s="7"/>
      <c r="K48" s="7"/>
    </row>
    <row r="49" spans="1:11" s="5" customFormat="1" x14ac:dyDescent="0.15">
      <c r="A49" s="6"/>
      <c r="B49" s="6"/>
      <c r="C49" s="6"/>
      <c r="D49" s="6"/>
      <c r="E49" s="7"/>
      <c r="F49" s="6"/>
      <c r="G49" s="6"/>
      <c r="H49" s="6"/>
      <c r="I49" s="6"/>
      <c r="J49" s="7"/>
      <c r="K49" s="7"/>
    </row>
    <row r="50" spans="1:11" s="5" customFormat="1" x14ac:dyDescent="0.15">
      <c r="A50" s="6"/>
      <c r="B50" s="6"/>
      <c r="C50" s="6"/>
      <c r="D50" s="6"/>
      <c r="E50" s="7"/>
      <c r="F50" s="6"/>
      <c r="G50" s="6"/>
      <c r="H50" s="6"/>
      <c r="I50" s="6"/>
      <c r="J50" s="7"/>
      <c r="K50" s="7"/>
    </row>
    <row r="51" spans="1:11" s="5" customFormat="1" x14ac:dyDescent="0.15">
      <c r="A51" s="6"/>
      <c r="B51" s="6"/>
      <c r="C51" s="6"/>
      <c r="D51" s="6"/>
      <c r="E51" s="7"/>
      <c r="F51" s="6"/>
      <c r="G51" s="6"/>
      <c r="H51" s="6"/>
      <c r="I51" s="6"/>
      <c r="J51" s="7"/>
      <c r="K51" s="7"/>
    </row>
    <row r="52" spans="1:11" s="5" customFormat="1" x14ac:dyDescent="0.15">
      <c r="A52" s="6"/>
      <c r="B52" s="6"/>
      <c r="C52" s="6"/>
      <c r="D52" s="6"/>
      <c r="E52" s="7"/>
      <c r="F52" s="6"/>
      <c r="G52" s="6"/>
      <c r="H52" s="6"/>
      <c r="I52" s="6"/>
      <c r="J52" s="7"/>
      <c r="K52" s="7"/>
    </row>
    <row r="53" spans="1:11" s="5" customFormat="1" x14ac:dyDescent="0.15">
      <c r="A53" s="6"/>
      <c r="B53" s="6"/>
      <c r="C53" s="6"/>
      <c r="D53" s="6"/>
      <c r="E53" s="7"/>
      <c r="F53" s="6"/>
      <c r="G53" s="6"/>
      <c r="H53" s="6"/>
      <c r="I53" s="6"/>
      <c r="J53" s="7"/>
      <c r="K53" s="7"/>
    </row>
    <row r="54" spans="1:11" s="5" customFormat="1" x14ac:dyDescent="0.15">
      <c r="E54" s="9"/>
      <c r="J54" s="9"/>
      <c r="K54" s="9"/>
    </row>
    <row r="55" spans="1:11" s="5" customFormat="1" x14ac:dyDescent="0.15">
      <c r="E55" s="9"/>
      <c r="J55" s="9"/>
      <c r="K55" s="9"/>
    </row>
    <row r="56" spans="1:11" s="5" customFormat="1" x14ac:dyDescent="0.15">
      <c r="E56" s="9"/>
      <c r="J56" s="9"/>
      <c r="K56" s="9"/>
    </row>
    <row r="57" spans="1:11" s="5" customFormat="1" x14ac:dyDescent="0.15">
      <c r="E57" s="9"/>
      <c r="J57" s="9"/>
      <c r="K57" s="9"/>
    </row>
    <row r="58" spans="1:11" s="5" customFormat="1" x14ac:dyDescent="0.15">
      <c r="E58" s="9"/>
      <c r="J58" s="9"/>
      <c r="K58" s="9"/>
    </row>
    <row r="59" spans="1:11" s="5" customFormat="1" x14ac:dyDescent="0.15">
      <c r="E59" s="9"/>
      <c r="J59" s="9"/>
      <c r="K59" s="9"/>
    </row>
    <row r="60" spans="1:11" s="5" customFormat="1" x14ac:dyDescent="0.15">
      <c r="E60" s="9"/>
      <c r="J60" s="9"/>
      <c r="K60" s="9"/>
    </row>
    <row r="61" spans="1:11" s="5" customFormat="1" x14ac:dyDescent="0.15">
      <c r="E61" s="9"/>
      <c r="J61" s="9"/>
      <c r="K61" s="9"/>
    </row>
    <row r="62" spans="1:11" s="5" customFormat="1" x14ac:dyDescent="0.15">
      <c r="E62" s="9"/>
      <c r="J62" s="9"/>
      <c r="K62" s="9"/>
    </row>
    <row r="63" spans="1:11" s="5" customFormat="1" x14ac:dyDescent="0.15">
      <c r="E63" s="9"/>
      <c r="J63" s="9"/>
      <c r="K63" s="9"/>
    </row>
    <row r="64" spans="1:11" s="5" customFormat="1" x14ac:dyDescent="0.15">
      <c r="E64" s="9"/>
      <c r="J64" s="9"/>
      <c r="K64" s="9"/>
    </row>
    <row r="65" spans="5:11" s="5" customFormat="1" x14ac:dyDescent="0.15">
      <c r="E65" s="9"/>
      <c r="J65" s="9"/>
      <c r="K65" s="9"/>
    </row>
    <row r="66" spans="5:11" s="5" customFormat="1" x14ac:dyDescent="0.15">
      <c r="E66" s="9"/>
      <c r="J66" s="9"/>
      <c r="K66" s="9"/>
    </row>
  </sheetData>
  <sheetProtection sheet="1" objects="1" scenarios="1" formatCells="0" formatColumns="0" formatRows="0" sort="0" autoFilter="0"/>
  <customSheetViews>
    <customSheetView guid="{0B43FBCB-C830-11DC-8DB8-001B63993140}" showGridLines="0">
      <selection activeCell="C5" sqref="C5:K5"/>
      <pageMargins left="0.51" right="0.24" top="0.55000000000000004" bottom="0.17" header="0.21" footer="0.17"/>
      <pageSetup paperSize="9" scale="92" orientation="portrait"/>
      <headerFooter alignWithMargins="0"/>
    </customSheetView>
  </customSheetViews>
  <mergeCells count="56">
    <mergeCell ref="F17:I17"/>
    <mergeCell ref="F18:I18"/>
    <mergeCell ref="C9:D9"/>
    <mergeCell ref="C15:D15"/>
    <mergeCell ref="C16:D16"/>
    <mergeCell ref="F16:I16"/>
    <mergeCell ref="C17:D17"/>
    <mergeCell ref="C18:D18"/>
    <mergeCell ref="F13:I13"/>
    <mergeCell ref="F14:I14"/>
    <mergeCell ref="F15:I15"/>
    <mergeCell ref="C13:D13"/>
    <mergeCell ref="C14:D14"/>
    <mergeCell ref="C8:K8"/>
    <mergeCell ref="C10:D10"/>
    <mergeCell ref="C11:D11"/>
    <mergeCell ref="C12:D12"/>
    <mergeCell ref="F9:I9"/>
    <mergeCell ref="F10:I10"/>
    <mergeCell ref="F11:I11"/>
    <mergeCell ref="F12:I12"/>
    <mergeCell ref="A25:K25"/>
    <mergeCell ref="A21:C21"/>
    <mergeCell ref="C19:D19"/>
    <mergeCell ref="C20:D20"/>
    <mergeCell ref="F19:I19"/>
    <mergeCell ref="F20:I20"/>
    <mergeCell ref="A20:B20"/>
    <mergeCell ref="B22:D22"/>
    <mergeCell ref="G22:K22"/>
    <mergeCell ref="E21:G21"/>
    <mergeCell ref="A1:K1"/>
    <mergeCell ref="H6:J6"/>
    <mergeCell ref="H7:J7"/>
    <mergeCell ref="C6:D6"/>
    <mergeCell ref="C7:D7"/>
    <mergeCell ref="C5:K5"/>
    <mergeCell ref="A2:B2"/>
    <mergeCell ref="A3:B3"/>
    <mergeCell ref="A4:B4"/>
    <mergeCell ref="A5:B5"/>
    <mergeCell ref="C2:K2"/>
    <mergeCell ref="C3:K3"/>
    <mergeCell ref="C4:K4"/>
    <mergeCell ref="E6:G6"/>
    <mergeCell ref="E7:G7"/>
    <mergeCell ref="A14:B16"/>
    <mergeCell ref="A17:B17"/>
    <mergeCell ref="A18:B18"/>
    <mergeCell ref="A19:B19"/>
    <mergeCell ref="A6:B7"/>
    <mergeCell ref="A8:B8"/>
    <mergeCell ref="A9:B9"/>
    <mergeCell ref="A10:B10"/>
    <mergeCell ref="A11:B12"/>
    <mergeCell ref="A13:B13"/>
  </mergeCells>
  <phoneticPr fontId="5"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4273" r:id="rId3" name="Check Box 1">
              <controlPr defaultSize="0" autoLine="0" autoPict="0">
                <anchor moveWithCells="1">
                  <from>
                    <xdr:col>2</xdr:col>
                    <xdr:colOff>50800</xdr:colOff>
                    <xdr:row>5</xdr:row>
                    <xdr:rowOff>25400</xdr:rowOff>
                  </from>
                  <to>
                    <xdr:col>2</xdr:col>
                    <xdr:colOff>393700</xdr:colOff>
                    <xdr:row>6</xdr:row>
                    <xdr:rowOff>25400</xdr:rowOff>
                  </to>
                </anchor>
              </controlPr>
            </control>
          </mc:Choice>
        </mc:AlternateContent>
        <mc:AlternateContent xmlns:mc="http://schemas.openxmlformats.org/markup-compatibility/2006">
          <mc:Choice Requires="x14">
            <control shapeId="54274" r:id="rId4" name="Check Box 2">
              <controlPr defaultSize="0" autoLine="0" autoPict="0">
                <anchor moveWithCells="1">
                  <from>
                    <xdr:col>2</xdr:col>
                    <xdr:colOff>50800</xdr:colOff>
                    <xdr:row>5</xdr:row>
                    <xdr:rowOff>203200</xdr:rowOff>
                  </from>
                  <to>
                    <xdr:col>2</xdr:col>
                    <xdr:colOff>393700</xdr:colOff>
                    <xdr:row>6</xdr:row>
                    <xdr:rowOff>203200</xdr:rowOff>
                  </to>
                </anchor>
              </controlPr>
            </control>
          </mc:Choice>
        </mc:AlternateContent>
        <mc:AlternateContent xmlns:mc="http://schemas.openxmlformats.org/markup-compatibility/2006">
          <mc:Choice Requires="x14">
            <control shapeId="54275" r:id="rId5" name="Check Box 3">
              <controlPr defaultSize="0" autoLine="0" autoPict="0">
                <anchor moveWithCells="1">
                  <from>
                    <xdr:col>4</xdr:col>
                    <xdr:colOff>50800</xdr:colOff>
                    <xdr:row>5</xdr:row>
                    <xdr:rowOff>25400</xdr:rowOff>
                  </from>
                  <to>
                    <xdr:col>4</xdr:col>
                    <xdr:colOff>393700</xdr:colOff>
                    <xdr:row>6</xdr:row>
                    <xdr:rowOff>25400</xdr:rowOff>
                  </to>
                </anchor>
              </controlPr>
            </control>
          </mc:Choice>
        </mc:AlternateContent>
        <mc:AlternateContent xmlns:mc="http://schemas.openxmlformats.org/markup-compatibility/2006">
          <mc:Choice Requires="x14">
            <control shapeId="54276" r:id="rId6" name="Check Box 4">
              <controlPr defaultSize="0" autoLine="0" autoPict="0">
                <anchor moveWithCells="1">
                  <from>
                    <xdr:col>4</xdr:col>
                    <xdr:colOff>50800</xdr:colOff>
                    <xdr:row>5</xdr:row>
                    <xdr:rowOff>203200</xdr:rowOff>
                  </from>
                  <to>
                    <xdr:col>4</xdr:col>
                    <xdr:colOff>393700</xdr:colOff>
                    <xdr:row>6</xdr:row>
                    <xdr:rowOff>203200</xdr:rowOff>
                  </to>
                </anchor>
              </controlPr>
            </control>
          </mc:Choice>
        </mc:AlternateContent>
        <mc:AlternateContent xmlns:mc="http://schemas.openxmlformats.org/markup-compatibility/2006">
          <mc:Choice Requires="x14">
            <control shapeId="54277" r:id="rId7" name="Check Box 5">
              <controlPr defaultSize="0" autoLine="0" autoPict="0">
                <anchor moveWithCells="1">
                  <from>
                    <xdr:col>7</xdr:col>
                    <xdr:colOff>50800</xdr:colOff>
                    <xdr:row>5</xdr:row>
                    <xdr:rowOff>25400</xdr:rowOff>
                  </from>
                  <to>
                    <xdr:col>7</xdr:col>
                    <xdr:colOff>393700</xdr:colOff>
                    <xdr:row>6</xdr:row>
                    <xdr:rowOff>25400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dimension ref="A1:K65"/>
  <sheetViews>
    <sheetView showGridLines="0" zoomScaleNormal="100" workbookViewId="0">
      <selection activeCell="C5" sqref="C5:K5"/>
    </sheetView>
  </sheetViews>
  <sheetFormatPr baseColWidth="10" defaultColWidth="11.5" defaultRowHeight="13" x14ac:dyDescent="0.15"/>
  <cols>
    <col min="1" max="1" width="5.6640625" style="10" customWidth="1"/>
    <col min="2" max="2" width="11.6640625" style="10" customWidth="1"/>
    <col min="3" max="4" width="10.6640625" style="10" customWidth="1"/>
    <col min="5" max="5" width="9.33203125" style="11" customWidth="1"/>
    <col min="6" max="6" width="7.5" style="10" customWidth="1"/>
    <col min="7" max="7" width="8.1640625" style="10" customWidth="1"/>
    <col min="8" max="8" width="7.6640625" style="10" customWidth="1"/>
    <col min="9" max="9" width="11.1640625" style="10" customWidth="1"/>
    <col min="10" max="10" width="8.1640625" style="11" customWidth="1"/>
    <col min="11" max="11" width="6.6640625" style="11" customWidth="1"/>
    <col min="12" max="16384" width="11.5" style="10"/>
  </cols>
  <sheetData>
    <row r="1" spans="1:11" s="4" customFormat="1" ht="28.5" customHeight="1" thickBot="1" x14ac:dyDescent="0.2">
      <c r="A1" s="154" t="s">
        <v>92</v>
      </c>
      <c r="B1" s="155"/>
      <c r="C1" s="156"/>
      <c r="D1" s="156"/>
      <c r="E1" s="156"/>
      <c r="F1" s="156"/>
      <c r="G1" s="156"/>
      <c r="H1" s="156"/>
      <c r="I1" s="156"/>
      <c r="J1" s="156"/>
      <c r="K1" s="157"/>
    </row>
    <row r="2" spans="1:11" s="5" customFormat="1" ht="20" customHeight="1" x14ac:dyDescent="0.15">
      <c r="A2" s="176" t="s">
        <v>78</v>
      </c>
      <c r="B2" s="177"/>
      <c r="C2" s="282" t="str">
        <f>IF('1. Sem. a'!C2="","",'1. Sem. a'!C2:K2)</f>
        <v/>
      </c>
      <c r="D2" s="283"/>
      <c r="E2" s="283"/>
      <c r="F2" s="283"/>
      <c r="G2" s="283"/>
      <c r="H2" s="283"/>
      <c r="I2" s="283"/>
      <c r="J2" s="283"/>
      <c r="K2" s="284"/>
    </row>
    <row r="3" spans="1:11" s="5" customFormat="1" ht="20" customHeight="1" x14ac:dyDescent="0.15">
      <c r="A3" s="131" t="s">
        <v>79</v>
      </c>
      <c r="B3" s="132"/>
      <c r="C3" s="285" t="str">
        <f>IF('1. Sem. a'!C3="","",'1. Sem. a'!C3:K3)</f>
        <v/>
      </c>
      <c r="D3" s="286"/>
      <c r="E3" s="286"/>
      <c r="F3" s="286"/>
      <c r="G3" s="286"/>
      <c r="H3" s="286"/>
      <c r="I3" s="286"/>
      <c r="J3" s="286"/>
      <c r="K3" s="287"/>
    </row>
    <row r="4" spans="1:11" s="5" customFormat="1" ht="20" customHeight="1" x14ac:dyDescent="0.15">
      <c r="A4" s="131" t="s">
        <v>80</v>
      </c>
      <c r="B4" s="132"/>
      <c r="C4" s="285" t="str">
        <f>IF('1. Sem. a'!C4="","",'1. Sem. a'!C4:K4)</f>
        <v/>
      </c>
      <c r="D4" s="286"/>
      <c r="E4" s="286"/>
      <c r="F4" s="286"/>
      <c r="G4" s="286"/>
      <c r="H4" s="286"/>
      <c r="I4" s="286"/>
      <c r="J4" s="286"/>
      <c r="K4" s="287"/>
    </row>
    <row r="5" spans="1:11" s="5" customFormat="1" ht="20" customHeight="1" thickBot="1" x14ac:dyDescent="0.2">
      <c r="A5" s="133" t="s">
        <v>81</v>
      </c>
      <c r="B5" s="134"/>
      <c r="C5" s="224"/>
      <c r="D5" s="225"/>
      <c r="E5" s="225"/>
      <c r="F5" s="225"/>
      <c r="G5" s="225"/>
      <c r="H5" s="225"/>
      <c r="I5" s="225"/>
      <c r="J5" s="225"/>
      <c r="K5" s="226"/>
    </row>
    <row r="6" spans="1:11" s="5" customFormat="1" ht="20" customHeight="1" thickBot="1" x14ac:dyDescent="0.2">
      <c r="A6" s="149" t="s">
        <v>83</v>
      </c>
      <c r="B6" s="150"/>
      <c r="C6" s="178" t="s">
        <v>20</v>
      </c>
      <c r="D6" s="179"/>
      <c r="E6" s="216"/>
      <c r="F6" s="216"/>
      <c r="G6" s="216"/>
      <c r="H6" s="216"/>
      <c r="I6" s="216"/>
      <c r="J6" s="216"/>
      <c r="K6" s="217"/>
    </row>
    <row r="7" spans="1:11" s="5" customFormat="1" ht="25.5" customHeight="1" thickBot="1" x14ac:dyDescent="0.2">
      <c r="A7" s="171" t="s">
        <v>84</v>
      </c>
      <c r="B7" s="172"/>
      <c r="C7" s="167" t="s">
        <v>13</v>
      </c>
      <c r="D7" s="167"/>
      <c r="E7" s="167"/>
      <c r="F7" s="167"/>
      <c r="G7" s="167"/>
      <c r="H7" s="167"/>
      <c r="I7" s="167"/>
      <c r="J7" s="167"/>
      <c r="K7" s="168"/>
    </row>
    <row r="8" spans="1:11" s="5" customFormat="1" ht="37.5" customHeight="1" thickBot="1" x14ac:dyDescent="0.2">
      <c r="A8" s="171" t="s">
        <v>136</v>
      </c>
      <c r="B8" s="172"/>
      <c r="C8" s="167" t="s">
        <v>127</v>
      </c>
      <c r="D8" s="167"/>
      <c r="E8" s="43" t="s">
        <v>123</v>
      </c>
      <c r="F8" s="167" t="s">
        <v>26</v>
      </c>
      <c r="G8" s="167"/>
      <c r="H8" s="199"/>
      <c r="I8" s="199"/>
      <c r="J8" s="43" t="s">
        <v>25</v>
      </c>
      <c r="K8" s="44" t="s">
        <v>19</v>
      </c>
    </row>
    <row r="9" spans="1:11" s="5" customFormat="1" ht="45.75" customHeight="1" x14ac:dyDescent="0.15">
      <c r="A9" s="149" t="s">
        <v>54</v>
      </c>
      <c r="B9" s="150"/>
      <c r="C9" s="169" t="s">
        <v>16</v>
      </c>
      <c r="D9" s="169"/>
      <c r="E9" s="14">
        <v>10</v>
      </c>
      <c r="F9" s="233"/>
      <c r="G9" s="233"/>
      <c r="H9" s="233"/>
      <c r="I9" s="233"/>
      <c r="J9" s="28"/>
      <c r="K9" s="40" t="str">
        <f>IF(J9&gt;E9,"Fehler","")</f>
        <v/>
      </c>
    </row>
    <row r="10" spans="1:11" s="5" customFormat="1" ht="45.75" customHeight="1" x14ac:dyDescent="0.15">
      <c r="A10" s="136" t="s">
        <v>15</v>
      </c>
      <c r="B10" s="137"/>
      <c r="C10" s="170" t="s">
        <v>42</v>
      </c>
      <c r="D10" s="170"/>
      <c r="E10" s="15">
        <v>10</v>
      </c>
      <c r="F10" s="213"/>
      <c r="G10" s="213"/>
      <c r="H10" s="214" t="s">
        <v>101</v>
      </c>
      <c r="I10" s="214"/>
      <c r="J10" s="29"/>
      <c r="K10" s="41" t="str">
        <f t="shared" ref="K10:K18" si="0">IF(J10&gt;E10,"Fehler","")</f>
        <v/>
      </c>
    </row>
    <row r="11" spans="1:11" s="5" customFormat="1" ht="45.75" customHeight="1" thickBot="1" x14ac:dyDescent="0.2">
      <c r="A11" s="138"/>
      <c r="B11" s="139"/>
      <c r="C11" s="198" t="s">
        <v>27</v>
      </c>
      <c r="D11" s="198"/>
      <c r="E11" s="16">
        <v>10</v>
      </c>
      <c r="F11" s="203"/>
      <c r="G11" s="203"/>
      <c r="H11" s="204"/>
      <c r="I11" s="204"/>
      <c r="J11" s="30"/>
      <c r="K11" s="42">
        <f>IF(J9&gt;E9,"Fehler",IF(J10&gt;E10,"Fehler",IF(J11&gt;E11,"Fehler",SUM(J9:J11))))</f>
        <v>0</v>
      </c>
    </row>
    <row r="12" spans="1:11" s="5" customFormat="1" ht="45.75" customHeight="1" x14ac:dyDescent="0.15">
      <c r="A12" s="144" t="s">
        <v>74</v>
      </c>
      <c r="B12" s="145"/>
      <c r="C12" s="164" t="s">
        <v>102</v>
      </c>
      <c r="D12" s="164"/>
      <c r="E12" s="17">
        <v>5</v>
      </c>
      <c r="F12" s="211"/>
      <c r="G12" s="211"/>
      <c r="H12" s="212"/>
      <c r="I12" s="212"/>
      <c r="J12" s="31"/>
      <c r="K12" s="40" t="str">
        <f>IF(J12&gt;E12,"Fehler","")</f>
        <v/>
      </c>
    </row>
    <row r="13" spans="1:11" s="5" customFormat="1" ht="45.75" customHeight="1" x14ac:dyDescent="0.15">
      <c r="A13" s="146" t="s">
        <v>133</v>
      </c>
      <c r="B13" s="137"/>
      <c r="C13" s="170" t="s">
        <v>103</v>
      </c>
      <c r="D13" s="170"/>
      <c r="E13" s="15">
        <v>5</v>
      </c>
      <c r="F13" s="213"/>
      <c r="G13" s="213"/>
      <c r="H13" s="214"/>
      <c r="I13" s="214"/>
      <c r="J13" s="29"/>
      <c r="K13" s="41" t="str">
        <f t="shared" si="0"/>
        <v/>
      </c>
    </row>
    <row r="14" spans="1:11" s="5" customFormat="1" ht="45.75" customHeight="1" x14ac:dyDescent="0.15">
      <c r="A14" s="147"/>
      <c r="B14" s="137"/>
      <c r="C14" s="170" t="s">
        <v>104</v>
      </c>
      <c r="D14" s="170"/>
      <c r="E14" s="15">
        <v>5</v>
      </c>
      <c r="F14" s="213"/>
      <c r="G14" s="213"/>
      <c r="H14" s="214"/>
      <c r="I14" s="214"/>
      <c r="J14" s="29"/>
      <c r="K14" s="41" t="str">
        <f t="shared" si="0"/>
        <v/>
      </c>
    </row>
    <row r="15" spans="1:11" s="5" customFormat="1" ht="45.75" customHeight="1" thickBot="1" x14ac:dyDescent="0.2">
      <c r="A15" s="148"/>
      <c r="B15" s="139"/>
      <c r="C15" s="187" t="s">
        <v>105</v>
      </c>
      <c r="D15" s="187"/>
      <c r="E15" s="18">
        <v>5</v>
      </c>
      <c r="F15" s="209"/>
      <c r="G15" s="209"/>
      <c r="H15" s="210"/>
      <c r="I15" s="210"/>
      <c r="J15" s="32"/>
      <c r="K15" s="42">
        <f>IF(J12&gt;E12,"Fehler",IF(J13&gt;E13,"Fehler",IF(J14&gt;E14,"Fehler",IF(J15&gt;E15,"Fehler",SUM(J12:J15)))))</f>
        <v>0</v>
      </c>
    </row>
    <row r="16" spans="1:11" s="5" customFormat="1" ht="45.75" customHeight="1" x14ac:dyDescent="0.15">
      <c r="A16" s="149" t="s">
        <v>28</v>
      </c>
      <c r="B16" s="150"/>
      <c r="C16" s="164" t="s">
        <v>106</v>
      </c>
      <c r="D16" s="164"/>
      <c r="E16" s="17">
        <v>5</v>
      </c>
      <c r="F16" s="229"/>
      <c r="G16" s="230"/>
      <c r="H16" s="231"/>
      <c r="I16" s="232"/>
      <c r="J16" s="31"/>
      <c r="K16" s="40" t="str">
        <f t="shared" si="0"/>
        <v/>
      </c>
    </row>
    <row r="17" spans="1:11" s="5" customFormat="1" ht="45.75" customHeight="1" thickBot="1" x14ac:dyDescent="0.2">
      <c r="A17" s="151" t="s">
        <v>135</v>
      </c>
      <c r="B17" s="139"/>
      <c r="C17" s="198" t="s">
        <v>107</v>
      </c>
      <c r="D17" s="198"/>
      <c r="E17" s="16">
        <v>5</v>
      </c>
      <c r="F17" s="205"/>
      <c r="G17" s="206"/>
      <c r="H17" s="207"/>
      <c r="I17" s="208"/>
      <c r="J17" s="30"/>
      <c r="K17" s="42">
        <f>IF(J16&gt;E16,"Fehler",IF(J17&gt;E17,"Fehler",SUM(J16:J17)))</f>
        <v>0</v>
      </c>
    </row>
    <row r="18" spans="1:11" s="5" customFormat="1" ht="45.75" customHeight="1" x14ac:dyDescent="0.15">
      <c r="A18" s="149" t="s">
        <v>29</v>
      </c>
      <c r="B18" s="150"/>
      <c r="C18" s="164" t="s">
        <v>108</v>
      </c>
      <c r="D18" s="164"/>
      <c r="E18" s="17">
        <v>5</v>
      </c>
      <c r="F18" s="211"/>
      <c r="G18" s="211"/>
      <c r="H18" s="211"/>
      <c r="I18" s="211"/>
      <c r="J18" s="31"/>
      <c r="K18" s="40" t="str">
        <f t="shared" si="0"/>
        <v/>
      </c>
    </row>
    <row r="19" spans="1:11" s="5" customFormat="1" ht="45.75" customHeight="1" thickBot="1" x14ac:dyDescent="0.2">
      <c r="A19" s="151" t="s">
        <v>135</v>
      </c>
      <c r="B19" s="139"/>
      <c r="C19" s="187" t="s">
        <v>109</v>
      </c>
      <c r="D19" s="187"/>
      <c r="E19" s="18">
        <v>5</v>
      </c>
      <c r="F19" s="209"/>
      <c r="G19" s="209"/>
      <c r="H19" s="209"/>
      <c r="I19" s="209"/>
      <c r="J19" s="32"/>
      <c r="K19" s="42">
        <f>IF(J18&gt;E18,"Fehler",IF(J19&gt;E19,"Fehler",SUM(J18:J19)))</f>
        <v>0</v>
      </c>
    </row>
    <row r="20" spans="1:11" s="5" customFormat="1" ht="16.5" customHeight="1" thickBot="1" x14ac:dyDescent="0.2">
      <c r="A20" s="184" t="s">
        <v>30</v>
      </c>
      <c r="B20" s="185"/>
      <c r="C20" s="186"/>
      <c r="D20" s="19" t="s">
        <v>110</v>
      </c>
      <c r="E20" s="142" t="s">
        <v>31</v>
      </c>
      <c r="F20" s="143"/>
      <c r="G20" s="143"/>
      <c r="H20" s="21">
        <f>IF(K11="Fehler","Fehler",IF(K15="Fehler","Fehler",IF(K17="Fehler","Fehler",IF(K19="Fehler","Fehler",SUM(J9:J19)))))</f>
        <v>0</v>
      </c>
      <c r="I20" s="22" t="s">
        <v>33</v>
      </c>
      <c r="J20" s="23" t="s">
        <v>32</v>
      </c>
      <c r="K20" s="24" t="str">
        <f>IF(H20="Fehler","Fehler",IF(SUM(K9:K19)=0,"",ROUND(SUM(((H20/70)*5)+1)*2,0)/2))</f>
        <v/>
      </c>
    </row>
    <row r="21" spans="1:11" s="5" customFormat="1" ht="23" customHeight="1" x14ac:dyDescent="0.15">
      <c r="A21" s="35" t="s">
        <v>2</v>
      </c>
      <c r="B21" s="215" t="str">
        <f>IF('1. Sem. a'!$B$21="","",'1. Sem. a'!$B$21:$D$21)</f>
        <v/>
      </c>
      <c r="C21" s="215"/>
      <c r="D21" s="215"/>
      <c r="E21" s="61"/>
      <c r="F21" s="62" t="s">
        <v>134</v>
      </c>
      <c r="G21" s="227"/>
      <c r="H21" s="228"/>
      <c r="I21" s="228"/>
      <c r="J21" s="228"/>
      <c r="K21" s="228"/>
    </row>
    <row r="22" spans="1:11" s="5" customFormat="1" ht="15" customHeight="1" x14ac:dyDescent="0.15">
      <c r="A22" s="35" t="s">
        <v>75</v>
      </c>
      <c r="B22" s="35"/>
      <c r="C22" s="35"/>
      <c r="D22" s="35"/>
      <c r="E22" s="36"/>
      <c r="F22" s="35" t="s">
        <v>1</v>
      </c>
      <c r="G22" s="35"/>
      <c r="H22" s="35"/>
      <c r="I22" s="35"/>
      <c r="J22" s="36"/>
      <c r="K22" s="36"/>
    </row>
    <row r="23" spans="1:11" s="8" customFormat="1" ht="24.75" customHeight="1" x14ac:dyDescent="0.15">
      <c r="A23" s="33" t="s">
        <v>53</v>
      </c>
      <c r="B23" s="33"/>
      <c r="C23" s="33"/>
      <c r="D23" s="33"/>
      <c r="E23" s="57"/>
      <c r="F23" s="33" t="s">
        <v>0</v>
      </c>
      <c r="G23" s="33"/>
      <c r="H23" s="33"/>
      <c r="I23" s="33"/>
      <c r="J23" s="39"/>
      <c r="K23" s="39"/>
    </row>
    <row r="24" spans="1:11" s="5" customFormat="1" ht="36.75" customHeight="1" x14ac:dyDescent="0.15">
      <c r="A24" s="182" t="s">
        <v>124</v>
      </c>
      <c r="B24" s="182"/>
      <c r="C24" s="183"/>
      <c r="D24" s="183"/>
      <c r="E24" s="183"/>
      <c r="F24" s="183"/>
      <c r="G24" s="183"/>
      <c r="H24" s="183"/>
      <c r="I24" s="183"/>
      <c r="J24" s="183"/>
      <c r="K24" s="183"/>
    </row>
    <row r="25" spans="1:11" s="5" customFormat="1" x14ac:dyDescent="0.15">
      <c r="A25" s="6"/>
      <c r="B25" s="6"/>
      <c r="C25" s="6"/>
      <c r="D25" s="6"/>
      <c r="E25" s="7"/>
      <c r="F25" s="6"/>
      <c r="G25" s="6"/>
      <c r="H25" s="6"/>
      <c r="I25" s="6"/>
      <c r="J25" s="7"/>
      <c r="K25" s="7"/>
    </row>
    <row r="26" spans="1:11" s="5" customFormat="1" x14ac:dyDescent="0.15">
      <c r="A26" s="6"/>
      <c r="B26" s="6"/>
      <c r="C26" s="6"/>
      <c r="D26" s="6"/>
      <c r="E26" s="7"/>
      <c r="F26" s="6"/>
      <c r="G26" s="6"/>
      <c r="H26" s="6"/>
      <c r="I26" s="6"/>
      <c r="J26" s="7"/>
      <c r="K26" s="7"/>
    </row>
    <row r="27" spans="1:11" s="5" customFormat="1" x14ac:dyDescent="0.15">
      <c r="A27" s="6"/>
      <c r="B27" s="6"/>
      <c r="C27" s="6"/>
      <c r="D27" s="6"/>
      <c r="E27" s="7"/>
      <c r="F27" s="6"/>
      <c r="G27" s="6"/>
      <c r="H27" s="6"/>
      <c r="I27" s="6"/>
      <c r="J27" s="7"/>
      <c r="K27" s="7"/>
    </row>
    <row r="28" spans="1:11" s="5" customFormat="1" x14ac:dyDescent="0.15">
      <c r="A28" s="6"/>
      <c r="B28" s="6"/>
      <c r="C28" s="6"/>
      <c r="D28" s="6"/>
      <c r="E28" s="7"/>
      <c r="F28" s="6"/>
      <c r="G28" s="6"/>
      <c r="H28" s="6"/>
      <c r="I28" s="6"/>
      <c r="J28" s="7"/>
      <c r="K28" s="7"/>
    </row>
    <row r="29" spans="1:11" s="5" customFormat="1" x14ac:dyDescent="0.15">
      <c r="A29" s="6"/>
      <c r="B29" s="6"/>
      <c r="C29" s="6"/>
      <c r="D29" s="6"/>
      <c r="E29" s="7"/>
      <c r="F29" s="6"/>
      <c r="G29" s="6"/>
      <c r="H29" s="6"/>
      <c r="I29" s="6"/>
      <c r="J29" s="7"/>
      <c r="K29" s="7"/>
    </row>
    <row r="30" spans="1:11" s="5" customFormat="1" x14ac:dyDescent="0.15">
      <c r="A30" s="6"/>
      <c r="B30" s="6"/>
      <c r="C30" s="6"/>
      <c r="D30" s="6"/>
      <c r="E30" s="7"/>
      <c r="F30" s="6"/>
      <c r="G30" s="6"/>
      <c r="H30" s="6"/>
      <c r="I30" s="6"/>
      <c r="J30" s="7"/>
      <c r="K30" s="7"/>
    </row>
    <row r="31" spans="1:11" s="5" customFormat="1" x14ac:dyDescent="0.15">
      <c r="A31" s="6"/>
      <c r="B31" s="6"/>
      <c r="C31" s="6"/>
      <c r="D31" s="6"/>
      <c r="E31" s="7"/>
      <c r="F31" s="6"/>
      <c r="G31" s="6"/>
      <c r="H31" s="6"/>
      <c r="I31" s="6"/>
      <c r="J31" s="7"/>
      <c r="K31" s="7"/>
    </row>
    <row r="32" spans="1:11" s="5" customFormat="1" x14ac:dyDescent="0.15">
      <c r="A32" s="6"/>
      <c r="B32" s="6"/>
      <c r="C32" s="6"/>
      <c r="D32" s="6"/>
      <c r="E32" s="7"/>
      <c r="F32" s="6"/>
      <c r="G32" s="6"/>
      <c r="H32" s="6"/>
      <c r="I32" s="6"/>
      <c r="J32" s="7"/>
      <c r="K32" s="7"/>
    </row>
    <row r="33" spans="1:11" s="5" customFormat="1" x14ac:dyDescent="0.15">
      <c r="A33" s="6"/>
      <c r="B33" s="6"/>
      <c r="C33" s="6"/>
      <c r="D33" s="6"/>
      <c r="E33" s="7"/>
      <c r="F33" s="6"/>
      <c r="G33" s="6"/>
      <c r="H33" s="6"/>
      <c r="I33" s="6"/>
      <c r="J33" s="7"/>
      <c r="K33" s="7"/>
    </row>
    <row r="34" spans="1:11" s="5" customFormat="1" x14ac:dyDescent="0.15">
      <c r="A34" s="6"/>
      <c r="B34" s="6"/>
      <c r="C34" s="6"/>
      <c r="D34" s="6"/>
      <c r="E34" s="7"/>
      <c r="F34" s="6"/>
      <c r="G34" s="6"/>
      <c r="H34" s="6"/>
      <c r="I34" s="6"/>
      <c r="J34" s="7"/>
      <c r="K34" s="7"/>
    </row>
    <row r="35" spans="1:11" s="5" customFormat="1" x14ac:dyDescent="0.15">
      <c r="A35" s="6"/>
      <c r="B35" s="6"/>
      <c r="C35" s="6"/>
      <c r="D35" s="6"/>
      <c r="E35" s="7"/>
      <c r="F35" s="6"/>
      <c r="G35" s="6"/>
      <c r="H35" s="6"/>
      <c r="I35" s="6"/>
      <c r="J35" s="7"/>
      <c r="K35" s="7"/>
    </row>
    <row r="36" spans="1:11" s="5" customFormat="1" x14ac:dyDescent="0.15">
      <c r="A36" s="6"/>
      <c r="B36" s="6"/>
      <c r="C36" s="6"/>
      <c r="D36" s="6"/>
      <c r="E36" s="7"/>
      <c r="F36" s="6"/>
      <c r="G36" s="6"/>
      <c r="H36" s="6"/>
      <c r="I36" s="6"/>
      <c r="J36" s="7"/>
      <c r="K36" s="7"/>
    </row>
    <row r="37" spans="1:11" s="5" customFormat="1" x14ac:dyDescent="0.15">
      <c r="A37" s="6"/>
      <c r="B37" s="6"/>
      <c r="C37" s="6"/>
      <c r="D37" s="6"/>
      <c r="E37" s="7"/>
      <c r="F37" s="6"/>
      <c r="G37" s="6"/>
      <c r="H37" s="6"/>
      <c r="I37" s="6"/>
      <c r="J37" s="7"/>
      <c r="K37" s="7"/>
    </row>
    <row r="38" spans="1:11" s="5" customFormat="1" x14ac:dyDescent="0.15">
      <c r="A38" s="6"/>
      <c r="B38" s="6"/>
      <c r="C38" s="6"/>
      <c r="D38" s="6"/>
      <c r="E38" s="7"/>
      <c r="F38" s="6"/>
      <c r="G38" s="6"/>
      <c r="H38" s="6"/>
      <c r="I38" s="6"/>
      <c r="J38" s="7"/>
      <c r="K38" s="7"/>
    </row>
    <row r="39" spans="1:11" s="5" customFormat="1" x14ac:dyDescent="0.15">
      <c r="A39" s="6"/>
      <c r="B39" s="6"/>
      <c r="C39" s="6"/>
      <c r="D39" s="6"/>
      <c r="E39" s="7"/>
      <c r="F39" s="6"/>
      <c r="G39" s="6"/>
      <c r="H39" s="6"/>
      <c r="I39" s="6"/>
      <c r="J39" s="7"/>
      <c r="K39" s="7"/>
    </row>
    <row r="40" spans="1:11" s="5" customFormat="1" x14ac:dyDescent="0.15">
      <c r="A40" s="6"/>
      <c r="B40" s="6"/>
      <c r="C40" s="6"/>
      <c r="D40" s="6"/>
      <c r="E40" s="7"/>
      <c r="F40" s="6"/>
      <c r="G40" s="6"/>
      <c r="H40" s="6"/>
      <c r="I40" s="6"/>
      <c r="J40" s="7"/>
      <c r="K40" s="7"/>
    </row>
    <row r="41" spans="1:11" s="5" customFormat="1" x14ac:dyDescent="0.15">
      <c r="A41" s="6"/>
      <c r="B41" s="6"/>
      <c r="C41" s="6"/>
      <c r="D41" s="6"/>
      <c r="E41" s="7"/>
      <c r="F41" s="6"/>
      <c r="G41" s="6"/>
      <c r="H41" s="6"/>
      <c r="I41" s="6"/>
      <c r="J41" s="7"/>
      <c r="K41" s="7"/>
    </row>
    <row r="42" spans="1:11" s="5" customFormat="1" x14ac:dyDescent="0.15">
      <c r="A42" s="6"/>
      <c r="B42" s="6"/>
      <c r="C42" s="6"/>
      <c r="D42" s="6"/>
      <c r="E42" s="7"/>
      <c r="F42" s="6"/>
      <c r="G42" s="6"/>
      <c r="H42" s="6"/>
      <c r="I42" s="6"/>
      <c r="J42" s="7"/>
      <c r="K42" s="7"/>
    </row>
    <row r="43" spans="1:11" s="5" customFormat="1" x14ac:dyDescent="0.15">
      <c r="A43" s="6"/>
      <c r="B43" s="6"/>
      <c r="C43" s="6"/>
      <c r="D43" s="6"/>
      <c r="E43" s="7"/>
      <c r="F43" s="6"/>
      <c r="G43" s="6"/>
      <c r="H43" s="6"/>
      <c r="I43" s="6"/>
      <c r="J43" s="7"/>
      <c r="K43" s="7"/>
    </row>
    <row r="44" spans="1:11" s="5" customFormat="1" x14ac:dyDescent="0.15">
      <c r="A44" s="6"/>
      <c r="B44" s="6"/>
      <c r="C44" s="6"/>
      <c r="D44" s="6"/>
      <c r="E44" s="7"/>
      <c r="F44" s="6"/>
      <c r="G44" s="6"/>
      <c r="H44" s="6"/>
      <c r="I44" s="6"/>
      <c r="J44" s="7"/>
      <c r="K44" s="7"/>
    </row>
    <row r="45" spans="1:11" s="5" customFormat="1" x14ac:dyDescent="0.15">
      <c r="A45" s="6"/>
      <c r="B45" s="6"/>
      <c r="C45" s="6"/>
      <c r="D45" s="6"/>
      <c r="E45" s="7"/>
      <c r="F45" s="6"/>
      <c r="G45" s="6"/>
      <c r="H45" s="6"/>
      <c r="I45" s="6"/>
      <c r="J45" s="7"/>
      <c r="K45" s="7"/>
    </row>
    <row r="46" spans="1:11" s="5" customFormat="1" x14ac:dyDescent="0.15">
      <c r="A46" s="6"/>
      <c r="B46" s="6"/>
      <c r="C46" s="6"/>
      <c r="D46" s="6"/>
      <c r="E46" s="7"/>
      <c r="F46" s="6"/>
      <c r="G46" s="6"/>
      <c r="H46" s="6"/>
      <c r="I46" s="6"/>
      <c r="J46" s="7"/>
      <c r="K46" s="7"/>
    </row>
    <row r="47" spans="1:11" s="5" customFormat="1" x14ac:dyDescent="0.15">
      <c r="A47" s="6"/>
      <c r="B47" s="6"/>
      <c r="C47" s="6"/>
      <c r="D47" s="6"/>
      <c r="E47" s="7"/>
      <c r="F47" s="6"/>
      <c r="G47" s="6"/>
      <c r="H47" s="6"/>
      <c r="I47" s="6"/>
      <c r="J47" s="7"/>
      <c r="K47" s="7"/>
    </row>
    <row r="48" spans="1:11" s="5" customFormat="1" x14ac:dyDescent="0.15">
      <c r="A48" s="6"/>
      <c r="B48" s="6"/>
      <c r="C48" s="6"/>
      <c r="D48" s="6"/>
      <c r="E48" s="7"/>
      <c r="F48" s="6"/>
      <c r="G48" s="6"/>
      <c r="H48" s="6"/>
      <c r="I48" s="6"/>
      <c r="J48" s="7"/>
      <c r="K48" s="7"/>
    </row>
    <row r="49" spans="1:11" s="5" customFormat="1" x14ac:dyDescent="0.15">
      <c r="A49" s="6"/>
      <c r="B49" s="6"/>
      <c r="C49" s="6"/>
      <c r="D49" s="6"/>
      <c r="E49" s="7"/>
      <c r="F49" s="6"/>
      <c r="G49" s="6"/>
      <c r="H49" s="6"/>
      <c r="I49" s="6"/>
      <c r="J49" s="7"/>
      <c r="K49" s="7"/>
    </row>
    <row r="50" spans="1:11" s="5" customFormat="1" x14ac:dyDescent="0.15">
      <c r="A50" s="6"/>
      <c r="B50" s="6"/>
      <c r="C50" s="6"/>
      <c r="D50" s="6"/>
      <c r="E50" s="7"/>
      <c r="F50" s="6"/>
      <c r="G50" s="6"/>
      <c r="H50" s="6"/>
      <c r="I50" s="6"/>
      <c r="J50" s="7"/>
      <c r="K50" s="7"/>
    </row>
    <row r="51" spans="1:11" s="5" customFormat="1" x14ac:dyDescent="0.15">
      <c r="A51" s="6"/>
      <c r="B51" s="6"/>
      <c r="C51" s="6"/>
      <c r="D51" s="6"/>
      <c r="E51" s="7"/>
      <c r="F51" s="6"/>
      <c r="G51" s="6"/>
      <c r="H51" s="6"/>
      <c r="I51" s="6"/>
      <c r="J51" s="7"/>
      <c r="K51" s="7"/>
    </row>
    <row r="52" spans="1:11" s="5" customFormat="1" x14ac:dyDescent="0.15">
      <c r="A52" s="6"/>
      <c r="B52" s="6"/>
      <c r="C52" s="6"/>
      <c r="D52" s="6"/>
      <c r="E52" s="7"/>
      <c r="F52" s="6"/>
      <c r="G52" s="6"/>
      <c r="H52" s="6"/>
      <c r="I52" s="6"/>
      <c r="J52" s="7"/>
      <c r="K52" s="7"/>
    </row>
    <row r="53" spans="1:11" s="5" customFormat="1" x14ac:dyDescent="0.15">
      <c r="E53" s="9"/>
      <c r="J53" s="9"/>
      <c r="K53" s="9"/>
    </row>
    <row r="54" spans="1:11" s="5" customFormat="1" x14ac:dyDescent="0.15">
      <c r="E54" s="9"/>
      <c r="J54" s="9"/>
      <c r="K54" s="9"/>
    </row>
    <row r="55" spans="1:11" s="5" customFormat="1" x14ac:dyDescent="0.15">
      <c r="E55" s="9"/>
      <c r="J55" s="9"/>
      <c r="K55" s="9"/>
    </row>
    <row r="56" spans="1:11" s="5" customFormat="1" x14ac:dyDescent="0.15">
      <c r="E56" s="9"/>
      <c r="J56" s="9"/>
      <c r="K56" s="9"/>
    </row>
    <row r="57" spans="1:11" s="5" customFormat="1" x14ac:dyDescent="0.15">
      <c r="E57" s="9"/>
      <c r="J57" s="9"/>
      <c r="K57" s="9"/>
    </row>
    <row r="58" spans="1:11" s="5" customFormat="1" x14ac:dyDescent="0.15">
      <c r="E58" s="9"/>
      <c r="J58" s="9"/>
      <c r="K58" s="9"/>
    </row>
    <row r="59" spans="1:11" s="5" customFormat="1" x14ac:dyDescent="0.15">
      <c r="E59" s="9"/>
      <c r="J59" s="9"/>
      <c r="K59" s="9"/>
    </row>
    <row r="60" spans="1:11" s="5" customFormat="1" x14ac:dyDescent="0.15">
      <c r="E60" s="9"/>
      <c r="J60" s="9"/>
      <c r="K60" s="9"/>
    </row>
    <row r="61" spans="1:11" s="5" customFormat="1" x14ac:dyDescent="0.15">
      <c r="E61" s="9"/>
      <c r="J61" s="9"/>
      <c r="K61" s="9"/>
    </row>
    <row r="62" spans="1:11" s="5" customFormat="1" x14ac:dyDescent="0.15">
      <c r="E62" s="9"/>
      <c r="J62" s="9"/>
      <c r="K62" s="9"/>
    </row>
    <row r="63" spans="1:11" s="5" customFormat="1" x14ac:dyDescent="0.15">
      <c r="E63" s="9"/>
      <c r="J63" s="9"/>
      <c r="K63" s="9"/>
    </row>
    <row r="64" spans="1:11" s="5" customFormat="1" x14ac:dyDescent="0.15">
      <c r="E64" s="9"/>
      <c r="J64" s="9"/>
      <c r="K64" s="9"/>
    </row>
    <row r="65" spans="5:11" s="5" customFormat="1" x14ac:dyDescent="0.15">
      <c r="E65" s="9"/>
      <c r="J65" s="9"/>
      <c r="K65" s="9"/>
    </row>
  </sheetData>
  <sheetProtection sheet="1" objects="1" scenarios="1" formatCells="0" formatColumns="0" formatRows="0" sort="0" autoFilter="0"/>
  <customSheetViews>
    <customSheetView guid="{0B43FBCB-C830-11DC-8DB8-001B63993140}" showGridLines="0">
      <selection activeCell="C5" sqref="C5:K5"/>
      <pageMargins left="0.51" right="0.24" top="0.55000000000000004" bottom="0.17" header="0.21" footer="0.17"/>
      <pageSetup paperSize="9" scale="92" orientation="portrait"/>
      <headerFooter alignWithMargins="0"/>
    </customSheetView>
  </customSheetViews>
  <mergeCells count="51">
    <mergeCell ref="G21:K21"/>
    <mergeCell ref="C7:K7"/>
    <mergeCell ref="C9:D9"/>
    <mergeCell ref="C10:D10"/>
    <mergeCell ref="C11:D11"/>
    <mergeCell ref="F8:I8"/>
    <mergeCell ref="F9:I9"/>
    <mergeCell ref="F10:I10"/>
    <mergeCell ref="F11:I11"/>
    <mergeCell ref="B21:D21"/>
    <mergeCell ref="C15:D15"/>
    <mergeCell ref="C16:D16"/>
    <mergeCell ref="A7:B7"/>
    <mergeCell ref="A12:B12"/>
    <mergeCell ref="A13:B15"/>
    <mergeCell ref="A16:B16"/>
    <mergeCell ref="A1:K1"/>
    <mergeCell ref="C13:D13"/>
    <mergeCell ref="A24:K24"/>
    <mergeCell ref="A20:C20"/>
    <mergeCell ref="C18:D18"/>
    <mergeCell ref="C19:D19"/>
    <mergeCell ref="F18:I18"/>
    <mergeCell ref="F19:I19"/>
    <mergeCell ref="A19:B19"/>
    <mergeCell ref="C12:D12"/>
    <mergeCell ref="A8:B8"/>
    <mergeCell ref="F17:I17"/>
    <mergeCell ref="A9:B9"/>
    <mergeCell ref="A10:B11"/>
    <mergeCell ref="C8:D8"/>
    <mergeCell ref="C14:D14"/>
    <mergeCell ref="A18:B18"/>
    <mergeCell ref="F14:I14"/>
    <mergeCell ref="F15:I15"/>
    <mergeCell ref="A17:B17"/>
    <mergeCell ref="A2:B2"/>
    <mergeCell ref="A3:B3"/>
    <mergeCell ref="A4:B4"/>
    <mergeCell ref="A5:B5"/>
    <mergeCell ref="A6:B6"/>
    <mergeCell ref="C2:K2"/>
    <mergeCell ref="C3:K3"/>
    <mergeCell ref="C4:K4"/>
    <mergeCell ref="E20:G20"/>
    <mergeCell ref="C5:K5"/>
    <mergeCell ref="C6:K6"/>
    <mergeCell ref="F12:I12"/>
    <mergeCell ref="F13:I13"/>
    <mergeCell ref="F16:I16"/>
    <mergeCell ref="C17:D17"/>
  </mergeCells>
  <phoneticPr fontId="5" type="noConversion"/>
  <pageMargins left="0.51181102362204722" right="0.23622047244094491" top="0.51181102362204722" bottom="0.15748031496062992" header="0.19685039370078741" footer="0"/>
  <pageSetup paperSize="9" scale="92" orientation="portrait"/>
  <headerFooter alignWithMargins="0">
    <oddHeader>&amp;L&amp;6Bildungsplan zur Verordnung über die berufliche Grundbildung&amp;R&amp;6Anhang 6a: Anforderungen an die Lerndokumentation</oddHeader>
    <oddFooter>&amp;L&amp;6OdA Wald / CODOC&amp;R&amp;6 1. Ausgabe: 30.04.2007</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55297" r:id="rId3" name="Check Box 1">
              <controlPr defaultSize="0" autoLine="0" autoPict="0">
                <anchor moveWithCells="1">
                  <from>
                    <xdr:col>2</xdr:col>
                    <xdr:colOff>50800</xdr:colOff>
                    <xdr:row>5</xdr:row>
                    <xdr:rowOff>25400</xdr:rowOff>
                  </from>
                  <to>
                    <xdr:col>2</xdr:col>
                    <xdr:colOff>381000</xdr:colOff>
                    <xdr:row>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Infos, Merkblatt</vt:lpstr>
      <vt:lpstr>Muster</vt:lpstr>
      <vt:lpstr>1. Sem. a</vt:lpstr>
      <vt:lpstr>1. Sem. b</vt:lpstr>
      <vt:lpstr>2. Sem. a</vt:lpstr>
      <vt:lpstr>2. Sem. b</vt:lpstr>
      <vt:lpstr>3. Sem. a</vt:lpstr>
      <vt:lpstr>3. Sem. b</vt:lpstr>
      <vt:lpstr>4. Sem. a</vt:lpstr>
      <vt:lpstr>4. Sem. b</vt:lpstr>
      <vt:lpstr>5. Sem. a</vt:lpstr>
      <vt:lpstr>5. Sem. b</vt:lpstr>
      <vt:lpstr>Sem. 1 -5</vt:lpstr>
      <vt:lpstr>'Infos, Merkblatt'!Druckbereich</vt:lpstr>
      <vt:lpstr>Muster!Druckbereich</vt:lpstr>
    </vt:vector>
  </TitlesOfParts>
  <Company>Kanton Basel-Landschaft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vfbfisch</dc:creator>
  <cp:lastModifiedBy>Microsoft Office-Benutzer</cp:lastModifiedBy>
  <cp:lastPrinted>2008-02-06T07:31:28Z</cp:lastPrinted>
  <dcterms:created xsi:type="dcterms:W3CDTF">2007-10-23T08:54:37Z</dcterms:created>
  <dcterms:modified xsi:type="dcterms:W3CDTF">2020-08-04T13:33:03Z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648078661</vt:i4>
  </property>
  <property fmtid="{D5CDD505-2E9C-101B-9397-08002B2CF9AE}" pid="3" name="_EmailSubject">
    <vt:lpwstr/>
  </property>
  <property fmtid="{D5CDD505-2E9C-101B-9397-08002B2CF9AE}" pid="4" name="_AuthorEmail">
    <vt:lpwstr>max.fischer@bl.ch</vt:lpwstr>
  </property>
  <property fmtid="{D5CDD505-2E9C-101B-9397-08002B2CF9AE}" pid="5" name="_AuthorEmailDisplayName">
    <vt:lpwstr>Fischer, Max VSD</vt:lpwstr>
  </property>
</Properties>
</file>